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615" windowWidth="20955" windowHeight="91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376" i="1" l="1"/>
  <c r="A376" i="1"/>
  <c r="L375" i="1"/>
  <c r="J375" i="1"/>
  <c r="I375" i="1"/>
  <c r="H375" i="1"/>
  <c r="G375" i="1"/>
  <c r="F375" i="1"/>
  <c r="B366" i="1"/>
  <c r="L365" i="1"/>
  <c r="J365" i="1"/>
  <c r="I365" i="1"/>
  <c r="H365" i="1"/>
  <c r="G365" i="1"/>
  <c r="F365" i="1"/>
  <c r="B357" i="1"/>
  <c r="A357" i="1"/>
  <c r="L356" i="1"/>
  <c r="J356" i="1"/>
  <c r="I356" i="1"/>
  <c r="H356" i="1"/>
  <c r="G356" i="1"/>
  <c r="F356" i="1"/>
  <c r="B347" i="1"/>
  <c r="L346" i="1"/>
  <c r="J346" i="1"/>
  <c r="I346" i="1"/>
  <c r="H346" i="1"/>
  <c r="G346" i="1"/>
  <c r="F346" i="1"/>
  <c r="B338" i="1"/>
  <c r="A338" i="1"/>
  <c r="L337" i="1"/>
  <c r="J337" i="1"/>
  <c r="I337" i="1"/>
  <c r="H337" i="1"/>
  <c r="G337" i="1"/>
  <c r="F337" i="1"/>
  <c r="B328" i="1"/>
  <c r="L327" i="1"/>
  <c r="J327" i="1"/>
  <c r="I327" i="1"/>
  <c r="H327" i="1"/>
  <c r="G327" i="1"/>
  <c r="F327" i="1"/>
  <c r="B322" i="1"/>
  <c r="A322" i="1"/>
  <c r="L321" i="1"/>
  <c r="J321" i="1"/>
  <c r="I321" i="1"/>
  <c r="H321" i="1"/>
  <c r="G321" i="1"/>
  <c r="F321" i="1"/>
  <c r="B312" i="1"/>
  <c r="L311" i="1"/>
  <c r="J311" i="1"/>
  <c r="I311" i="1"/>
  <c r="H311" i="1"/>
  <c r="G311" i="1"/>
  <c r="F311" i="1"/>
  <c r="B302" i="1"/>
  <c r="A302" i="1"/>
  <c r="L301" i="1"/>
  <c r="J301" i="1"/>
  <c r="I301" i="1"/>
  <c r="H301" i="1"/>
  <c r="G301" i="1"/>
  <c r="F301" i="1"/>
  <c r="B292" i="1"/>
  <c r="L291" i="1"/>
  <c r="J291" i="1"/>
  <c r="I291" i="1"/>
  <c r="H291" i="1"/>
  <c r="G291" i="1"/>
  <c r="F291" i="1"/>
  <c r="L302" i="1" l="1"/>
  <c r="I338" i="1"/>
  <c r="G376" i="1"/>
  <c r="I302" i="1"/>
  <c r="G338" i="1"/>
  <c r="L338" i="1"/>
  <c r="I376" i="1"/>
  <c r="H302" i="1"/>
  <c r="F338" i="1"/>
  <c r="J338" i="1"/>
  <c r="H376" i="1"/>
  <c r="F302" i="1"/>
  <c r="J302" i="1"/>
  <c r="H338" i="1"/>
  <c r="F376" i="1"/>
  <c r="J376" i="1"/>
  <c r="H322" i="1"/>
  <c r="F357" i="1"/>
  <c r="J357" i="1"/>
  <c r="I322" i="1"/>
  <c r="G357" i="1"/>
  <c r="L357" i="1"/>
  <c r="L376" i="1"/>
  <c r="I357" i="1"/>
  <c r="H357" i="1"/>
  <c r="G322" i="1"/>
  <c r="L322" i="1"/>
  <c r="F322" i="1"/>
  <c r="J322" i="1"/>
  <c r="G302" i="1"/>
  <c r="B282" i="1"/>
  <c r="A282" i="1"/>
  <c r="L281" i="1"/>
  <c r="J281" i="1"/>
  <c r="I281" i="1"/>
  <c r="H281" i="1"/>
  <c r="G281" i="1"/>
  <c r="F281" i="1"/>
  <c r="B272" i="1"/>
  <c r="L271" i="1"/>
  <c r="J271" i="1"/>
  <c r="I271" i="1"/>
  <c r="H271" i="1"/>
  <c r="G271" i="1"/>
  <c r="F271" i="1"/>
  <c r="B264" i="1"/>
  <c r="A264" i="1"/>
  <c r="L263" i="1"/>
  <c r="J263" i="1"/>
  <c r="I263" i="1"/>
  <c r="H263" i="1"/>
  <c r="G263" i="1"/>
  <c r="F263" i="1"/>
  <c r="B254" i="1"/>
  <c r="L253" i="1"/>
  <c r="J253" i="1"/>
  <c r="I253" i="1"/>
  <c r="H253" i="1"/>
  <c r="G253" i="1"/>
  <c r="F253" i="1"/>
  <c r="B247" i="1"/>
  <c r="A247" i="1"/>
  <c r="L246" i="1"/>
  <c r="J246" i="1"/>
  <c r="I246" i="1"/>
  <c r="H246" i="1"/>
  <c r="G246" i="1"/>
  <c r="F246" i="1"/>
  <c r="B237" i="1"/>
  <c r="L236" i="1"/>
  <c r="J236" i="1"/>
  <c r="I236" i="1"/>
  <c r="H236" i="1"/>
  <c r="G236" i="1"/>
  <c r="F236" i="1"/>
  <c r="B230" i="1"/>
  <c r="A230" i="1"/>
  <c r="L229" i="1"/>
  <c r="J229" i="1"/>
  <c r="I229" i="1"/>
  <c r="H229" i="1"/>
  <c r="G229" i="1"/>
  <c r="F229" i="1"/>
  <c r="B220" i="1"/>
  <c r="L219" i="1"/>
  <c r="J219" i="1"/>
  <c r="I219" i="1"/>
  <c r="H219" i="1"/>
  <c r="G219" i="1"/>
  <c r="F219" i="1"/>
  <c r="B211" i="1"/>
  <c r="A211" i="1"/>
  <c r="L210" i="1"/>
  <c r="J210" i="1"/>
  <c r="I210" i="1"/>
  <c r="H210" i="1"/>
  <c r="G210" i="1"/>
  <c r="F210" i="1"/>
  <c r="B201" i="1"/>
  <c r="L200" i="1"/>
  <c r="J200" i="1"/>
  <c r="I200" i="1"/>
  <c r="H200" i="1"/>
  <c r="G200" i="1"/>
  <c r="F200" i="1"/>
  <c r="H377" i="1" l="1"/>
  <c r="J377" i="1"/>
  <c r="F377" i="1"/>
  <c r="G377" i="1"/>
  <c r="L377" i="1"/>
  <c r="I377" i="1"/>
  <c r="G211" i="1"/>
  <c r="L211" i="1"/>
  <c r="H230" i="1"/>
  <c r="I247" i="1"/>
  <c r="F264" i="1"/>
  <c r="J264" i="1"/>
  <c r="G282" i="1"/>
  <c r="L282" i="1"/>
  <c r="H211" i="1"/>
  <c r="I230" i="1"/>
  <c r="J247" i="1"/>
  <c r="L264" i="1"/>
  <c r="I211" i="1"/>
  <c r="F230" i="1"/>
  <c r="J230" i="1"/>
  <c r="G247" i="1"/>
  <c r="L247" i="1"/>
  <c r="H264" i="1"/>
  <c r="I282" i="1"/>
  <c r="F211" i="1"/>
  <c r="J211" i="1"/>
  <c r="G230" i="1"/>
  <c r="L230" i="1"/>
  <c r="H247" i="1"/>
  <c r="I264" i="1"/>
  <c r="F282" i="1"/>
  <c r="J282" i="1"/>
  <c r="F247" i="1"/>
  <c r="G264" i="1"/>
  <c r="H282" i="1"/>
  <c r="I163" i="1"/>
  <c r="H163" i="1"/>
  <c r="G163" i="1"/>
  <c r="J163" i="1"/>
  <c r="L163" i="1"/>
  <c r="F163" i="1"/>
  <c r="B193" i="1" l="1"/>
  <c r="A193" i="1"/>
  <c r="L192" i="1"/>
  <c r="J192" i="1"/>
  <c r="I192" i="1"/>
  <c r="H192" i="1"/>
  <c r="G192" i="1"/>
  <c r="F192" i="1"/>
  <c r="A183" i="1"/>
  <c r="L182" i="1"/>
  <c r="J182" i="1"/>
  <c r="I182" i="1"/>
  <c r="H182" i="1"/>
  <c r="G182" i="1"/>
  <c r="F182" i="1"/>
  <c r="B174" i="1"/>
  <c r="A174" i="1"/>
  <c r="L173" i="1"/>
  <c r="J173" i="1"/>
  <c r="I173" i="1"/>
  <c r="H173" i="1"/>
  <c r="G173" i="1"/>
  <c r="F173" i="1"/>
  <c r="A164" i="1"/>
  <c r="B155" i="1"/>
  <c r="A155" i="1"/>
  <c r="L154" i="1"/>
  <c r="J154" i="1"/>
  <c r="I154" i="1"/>
  <c r="H154" i="1"/>
  <c r="G154" i="1"/>
  <c r="F154" i="1"/>
  <c r="A145" i="1"/>
  <c r="L144" i="1"/>
  <c r="J144" i="1"/>
  <c r="I144" i="1"/>
  <c r="H144" i="1"/>
  <c r="G144" i="1"/>
  <c r="F144" i="1"/>
  <c r="B137" i="1"/>
  <c r="A137" i="1"/>
  <c r="L136" i="1"/>
  <c r="J136" i="1"/>
  <c r="I136" i="1"/>
  <c r="H136" i="1"/>
  <c r="G136" i="1"/>
  <c r="F136" i="1"/>
  <c r="A127" i="1"/>
  <c r="L126" i="1"/>
  <c r="J126" i="1"/>
  <c r="I126" i="1"/>
  <c r="H126" i="1"/>
  <c r="G126" i="1"/>
  <c r="F126" i="1"/>
  <c r="B120" i="1"/>
  <c r="A120" i="1"/>
  <c r="L119" i="1"/>
  <c r="J119" i="1"/>
  <c r="I119" i="1"/>
  <c r="H119" i="1"/>
  <c r="G119" i="1"/>
  <c r="F119" i="1"/>
  <c r="A110" i="1"/>
  <c r="L109" i="1"/>
  <c r="J109" i="1"/>
  <c r="I109" i="1"/>
  <c r="H109" i="1"/>
  <c r="G109" i="1"/>
  <c r="F109" i="1"/>
  <c r="B101" i="1"/>
  <c r="A101" i="1"/>
  <c r="L100" i="1"/>
  <c r="J100" i="1"/>
  <c r="I100" i="1"/>
  <c r="H100" i="1"/>
  <c r="G100" i="1"/>
  <c r="F100" i="1"/>
  <c r="B91" i="1"/>
  <c r="A91" i="1"/>
  <c r="L90" i="1"/>
  <c r="L101" i="1" s="1"/>
  <c r="J90" i="1"/>
  <c r="J101" i="1" s="1"/>
  <c r="I90" i="1"/>
  <c r="I101" i="1" s="1"/>
  <c r="H90" i="1"/>
  <c r="H101" i="1" s="1"/>
  <c r="G90" i="1"/>
  <c r="G101" i="1" s="1"/>
  <c r="F90" i="1"/>
  <c r="F101" i="1" s="1"/>
  <c r="B82" i="1"/>
  <c r="A82" i="1"/>
  <c r="L81" i="1"/>
  <c r="J81" i="1"/>
  <c r="I81" i="1"/>
  <c r="H81" i="1"/>
  <c r="G81" i="1"/>
  <c r="F81" i="1"/>
  <c r="B72" i="1"/>
  <c r="A72" i="1"/>
  <c r="L71" i="1"/>
  <c r="L82" i="1" s="1"/>
  <c r="J71" i="1"/>
  <c r="J82" i="1" s="1"/>
  <c r="I71" i="1"/>
  <c r="I82" i="1" s="1"/>
  <c r="H71" i="1"/>
  <c r="H82" i="1" s="1"/>
  <c r="G71" i="1"/>
  <c r="G82" i="1" s="1"/>
  <c r="F71" i="1"/>
  <c r="F82" i="1" s="1"/>
  <c r="B63" i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H63" i="1" s="1"/>
  <c r="G52" i="1"/>
  <c r="G63" i="1" s="1"/>
  <c r="F52" i="1"/>
  <c r="F63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20" i="1" l="1"/>
  <c r="J120" i="1"/>
  <c r="G137" i="1"/>
  <c r="L137" i="1"/>
  <c r="H155" i="1"/>
  <c r="I174" i="1"/>
  <c r="F193" i="1"/>
  <c r="J193" i="1"/>
  <c r="G120" i="1"/>
  <c r="L120" i="1"/>
  <c r="H137" i="1"/>
  <c r="I155" i="1"/>
  <c r="F174" i="1"/>
  <c r="J174" i="1"/>
  <c r="G193" i="1"/>
  <c r="L193" i="1"/>
  <c r="H120" i="1"/>
  <c r="I137" i="1"/>
  <c r="F155" i="1"/>
  <c r="J155" i="1"/>
  <c r="G174" i="1"/>
  <c r="L174" i="1"/>
  <c r="H193" i="1"/>
  <c r="I120" i="1"/>
  <c r="F137" i="1"/>
  <c r="J137" i="1"/>
  <c r="G155" i="1"/>
  <c r="L155" i="1"/>
  <c r="H174" i="1"/>
  <c r="I193" i="1"/>
  <c r="I283" i="1" l="1"/>
  <c r="H283" i="1"/>
  <c r="G283" i="1"/>
  <c r="F283" i="1"/>
  <c r="L283" i="1"/>
  <c r="J283" i="1"/>
  <c r="I194" i="1"/>
  <c r="G194" i="1"/>
  <c r="J194" i="1"/>
  <c r="F194" i="1"/>
  <c r="H194" i="1"/>
  <c r="L194" i="1"/>
</calcChain>
</file>

<file path=xl/sharedStrings.xml><?xml version="1.0" encoding="utf-8"?>
<sst xmlns="http://schemas.openxmlformats.org/spreadsheetml/2006/main" count="538" uniqueCount="129">
  <si>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</si>
  <si>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</si>
  <si>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</si>
  <si>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</si>
  <si>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</si>
  <si>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</si>
  <si>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</si>
  <si>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</si>
  <si>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</si>
  <si>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</si>
  <si>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</si>
  <si>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</si>
  <si>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</si>
  <si>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</si>
  <si>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</si>
  <si>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</si>
  <si>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</si>
  <si>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</si>
  <si>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</si>
  <si>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</si>
  <si>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</si>
  <si>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</si>
  <si>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</si>
  <si>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</si>
  <si>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</si>
  <si>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</si>
  <si>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</si>
  <si>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</si>
  <si>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</si>
  <si>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</si>
  <si>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</si>
  <si>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</si>
  <si>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</si>
  <si>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</si>
  <si>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</si>
  <si>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</si>
  <si>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</si>
  <si>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</si>
  <si>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</si>
  <si>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ттк17</t>
  </si>
  <si>
    <t>511/04</t>
  </si>
  <si>
    <t>472/96</t>
  </si>
  <si>
    <t>469/96</t>
  </si>
  <si>
    <t>МБОУ СШ № 13 г. Арзамас</t>
  </si>
  <si>
    <t>Яблоко</t>
  </si>
  <si>
    <t>ттк 17</t>
  </si>
  <si>
    <t>Рис отварной</t>
  </si>
  <si>
    <t>629/96</t>
  </si>
  <si>
    <t>Хлеб ржаной</t>
  </si>
  <si>
    <t>Хлеб пшеничный</t>
  </si>
  <si>
    <t>Картофельное пюре</t>
  </si>
  <si>
    <t>Мини пицца</t>
  </si>
  <si>
    <t>416/96</t>
  </si>
  <si>
    <t>Макароны отварные</t>
  </si>
  <si>
    <t>388/04</t>
  </si>
  <si>
    <t>Знатнина Е.С.</t>
  </si>
  <si>
    <t>Рыбные палочки "Фиш фингерз"</t>
  </si>
  <si>
    <t>Директор</t>
  </si>
  <si>
    <t>Биточки рыбные</t>
  </si>
  <si>
    <t>Чай с сахаром</t>
  </si>
  <si>
    <t>685/04</t>
  </si>
  <si>
    <t>Чай с лимоном</t>
  </si>
  <si>
    <t>ттк 16</t>
  </si>
  <si>
    <t>Каша "Дружба"</t>
  </si>
  <si>
    <t>Чай с молоком сгущенным</t>
  </si>
  <si>
    <t>Салат из белокочанной капусты</t>
  </si>
  <si>
    <t>Омлет с грудкой</t>
  </si>
  <si>
    <t>Напиток из шиповника</t>
  </si>
  <si>
    <t xml:space="preserve">Макароны отварные        </t>
  </si>
  <si>
    <t>460/96</t>
  </si>
  <si>
    <t>54-13хн</t>
  </si>
  <si>
    <t>тк28клр</t>
  </si>
  <si>
    <t>ттк9б</t>
  </si>
  <si>
    <t>Горячий бутерброд с сыром</t>
  </si>
  <si>
    <t>Биточки из говядины с добавлением мяса курицы</t>
  </si>
  <si>
    <t>ттк 15А</t>
  </si>
  <si>
    <t>ттк 18 А</t>
  </si>
  <si>
    <t>Компот из сухофруктов</t>
  </si>
  <si>
    <t>639/04</t>
  </si>
  <si>
    <t>Мандарин</t>
  </si>
  <si>
    <t>436/04</t>
  </si>
  <si>
    <t>54-7з</t>
  </si>
  <si>
    <t>Плов из говядины</t>
  </si>
  <si>
    <t>Салат из свеклы</t>
  </si>
  <si>
    <t>403/96</t>
  </si>
  <si>
    <t>ттк1</t>
  </si>
  <si>
    <t>Икра кабачковая</t>
  </si>
  <si>
    <t>Кофейный напиток</t>
  </si>
  <si>
    <t>276/96</t>
  </si>
  <si>
    <t>101/04</t>
  </si>
  <si>
    <t>54-23гн</t>
  </si>
  <si>
    <t>Запеканка из творога с молоком сгущенным</t>
  </si>
  <si>
    <t>297/96</t>
  </si>
  <si>
    <t>54-13гн</t>
  </si>
  <si>
    <t>Какао с молоком</t>
  </si>
  <si>
    <t>54-21гн</t>
  </si>
  <si>
    <t>Бризоль из курицы</t>
  </si>
  <si>
    <t>Чай с молоком</t>
  </si>
  <si>
    <t>Овощи свежие (помидора)</t>
  </si>
  <si>
    <t>тк 40клр</t>
  </si>
  <si>
    <t>630/96</t>
  </si>
  <si>
    <t>Гуляш из свинины</t>
  </si>
  <si>
    <t>401/96</t>
  </si>
  <si>
    <t>Каша гречневая</t>
  </si>
  <si>
    <t>510/04</t>
  </si>
  <si>
    <t>ттк 9б</t>
  </si>
  <si>
    <t>Тефтели из говядины</t>
  </si>
  <si>
    <t>Напиток "Цитрус"</t>
  </si>
  <si>
    <t>ттк 2</t>
  </si>
  <si>
    <t>Плов из птицы</t>
  </si>
  <si>
    <t>492/04</t>
  </si>
  <si>
    <t>Компот из клюквы</t>
  </si>
  <si>
    <t>54-12гн</t>
  </si>
  <si>
    <t>ттк8</t>
  </si>
  <si>
    <t>Напиток с лимоном</t>
  </si>
  <si>
    <t>ттк 12</t>
  </si>
  <si>
    <t>Омлет натуральный</t>
  </si>
  <si>
    <t>340/04</t>
  </si>
  <si>
    <t>Бутерброд с повидлом</t>
  </si>
  <si>
    <t>ттк 9Д</t>
  </si>
  <si>
    <t>Салат из моркови с сахаром</t>
  </si>
  <si>
    <t>ттк 14</t>
  </si>
  <si>
    <t>Овощи свежие (огурец)</t>
  </si>
  <si>
    <t xml:space="preserve">Картофельное пюре </t>
  </si>
  <si>
    <t>Поджарка из свинины</t>
  </si>
  <si>
    <t xml:space="preserve">Макароны, запеченные с сыром </t>
  </si>
  <si>
    <t>Котлета куриная</t>
  </si>
  <si>
    <t>Рыба, запеченная с сыром</t>
  </si>
  <si>
    <t>435/22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</si>
</sst>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7" fontId="3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0" fillId="2" borderId="2" xfId="0" applyNumberFormat="1" applyFill="1" applyBorder="1" applyProtection="1">
      <protection locked="0"/>
    </xf>
    <xf numFmtId="16" fontId="3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4" borderId="0" xfId="0" applyFont="1" applyFill="1"/>
    <xf numFmtId="0" fontId="12" fillId="0" borderId="14" xfId="0" applyFont="1" applyBorder="1"/>
    <xf numFmtId="0" fontId="12" fillId="0" borderId="6" xfId="0" applyFont="1" applyBorder="1"/>
    <xf numFmtId="0" fontId="12" fillId="0" borderId="2" xfId="0" applyFont="1" applyBorder="1"/>
    <xf numFmtId="0" fontId="12" fillId="0" borderId="4" xfId="0" applyFont="1" applyBorder="1"/>
    <xf numFmtId="0" fontId="13" fillId="0" borderId="2" xfId="0" applyFont="1" applyBorder="1" applyAlignment="1" applyProtection="1">
      <alignment horizontal="right"/>
      <protection locked="0"/>
    </xf>
    <xf numFmtId="0" fontId="12" fillId="0" borderId="5" xfId="0" applyFont="1" applyBorder="1"/>
    <xf numFmtId="0" fontId="3" fillId="0" borderId="14" xfId="0" applyFont="1" applyBorder="1" applyAlignment="1">
      <alignment horizontal="center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>
      <alignment vertical="center" wrapText="1"/>
    </xf>
    <xf numFmtId="0" fontId="3" fillId="2" borderId="23" xfId="0" applyFont="1" applyFill="1" applyBorder="1" applyProtection="1">
      <protection locked="0"/>
    </xf>
    <xf numFmtId="0" fontId="3" fillId="0" borderId="23" xfId="0" applyFont="1" applyBorder="1"/>
    <xf numFmtId="49" fontId="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3" fillId="2" borderId="25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  <xf numFmtId="49" fontId="3" fillId="2" borderId="15" xfId="0" applyNumberFormat="1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3" borderId="19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>
      <alignment horizontal="left" vertical="center" wrapText="1"/>
    </xf>
    <xf numFmtId="17" fontId="3" fillId="2" borderId="28" xfId="0" applyNumberFormat="1" applyFont="1" applyFill="1" applyBorder="1" applyAlignment="1" applyProtection="1">
      <alignment horizontal="center" vertical="top" wrapText="1"/>
      <protection locked="0"/>
    </xf>
    <xf numFmtId="0" fontId="14" fillId="0" borderId="2" xfId="0" applyFont="1" applyFill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8" sqref="J3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1" t="s">
        <v>43</v>
      </c>
      <c r="D1" s="92"/>
      <c r="E1" s="92"/>
      <c r="F1" s="12" t="s">
        <v>16</v>
      </c>
      <c r="G1" s="2" t="s">
        <v>17</v>
      </c>
      <c r="H1" s="93" t="s">
        <v>57</v>
      </c>
      <c r="I1" s="93"/>
      <c r="J1" s="93"/>
      <c r="K1" s="93"/>
    </row>
    <row r="2" spans="1:12" ht="18" x14ac:dyDescent="0.2">
      <c r="A2" s="35" t="s">
        <v>6</v>
      </c>
      <c r="C2" s="2"/>
      <c r="G2" s="2" t="s">
        <v>18</v>
      </c>
      <c r="H2" s="93" t="s">
        <v>55</v>
      </c>
      <c r="I2" s="93"/>
      <c r="J2" s="93"/>
      <c r="K2" s="9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66</v>
      </c>
      <c r="F6" s="40">
        <v>150</v>
      </c>
      <c r="G6" s="40">
        <v>21</v>
      </c>
      <c r="H6" s="40">
        <v>30</v>
      </c>
      <c r="I6" s="40">
        <v>2</v>
      </c>
      <c r="J6" s="40">
        <v>366</v>
      </c>
      <c r="K6" s="41" t="s">
        <v>75</v>
      </c>
      <c r="L6" s="40">
        <v>31.1</v>
      </c>
    </row>
    <row r="7" spans="1:12" ht="15" x14ac:dyDescent="0.25">
      <c r="A7" s="23"/>
      <c r="B7" s="15"/>
      <c r="C7" s="11"/>
      <c r="D7" s="6" t="s">
        <v>23</v>
      </c>
      <c r="E7" s="42" t="s">
        <v>49</v>
      </c>
      <c r="F7" s="43">
        <v>20</v>
      </c>
      <c r="G7" s="43">
        <v>2</v>
      </c>
      <c r="H7" s="43">
        <v>1</v>
      </c>
      <c r="I7" s="43">
        <v>10</v>
      </c>
      <c r="J7" s="43">
        <v>53</v>
      </c>
      <c r="K7" s="44"/>
      <c r="L7" s="43">
        <v>1.85</v>
      </c>
    </row>
    <row r="8" spans="1:12" ht="15" x14ac:dyDescent="0.25">
      <c r="A8" s="23"/>
      <c r="B8" s="15"/>
      <c r="C8" s="11"/>
      <c r="D8" s="7" t="s">
        <v>22</v>
      </c>
      <c r="E8" s="42" t="s">
        <v>64</v>
      </c>
      <c r="F8" s="43">
        <v>180</v>
      </c>
      <c r="G8" s="43">
        <v>3</v>
      </c>
      <c r="H8" s="43">
        <v>2</v>
      </c>
      <c r="I8" s="43">
        <v>15</v>
      </c>
      <c r="J8" s="43">
        <v>88</v>
      </c>
      <c r="K8" s="44" t="s">
        <v>76</v>
      </c>
      <c r="L8" s="43">
        <v>8.65</v>
      </c>
    </row>
    <row r="9" spans="1:12" ht="15" x14ac:dyDescent="0.25">
      <c r="A9" s="23"/>
      <c r="B9" s="15"/>
      <c r="C9" s="11"/>
      <c r="D9" s="7"/>
      <c r="E9" s="42" t="s">
        <v>120</v>
      </c>
      <c r="F9" s="43">
        <v>60</v>
      </c>
      <c r="G9" s="43">
        <v>1</v>
      </c>
      <c r="H9" s="43">
        <v>0</v>
      </c>
      <c r="I9" s="43">
        <v>10</v>
      </c>
      <c r="J9" s="43">
        <v>43</v>
      </c>
      <c r="K9" s="44" t="s">
        <v>121</v>
      </c>
      <c r="L9" s="43">
        <v>6.96</v>
      </c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100</v>
      </c>
      <c r="G10" s="43">
        <v>1</v>
      </c>
      <c r="H10" s="43">
        <v>1</v>
      </c>
      <c r="I10" s="43">
        <v>13</v>
      </c>
      <c r="J10" s="43">
        <v>45</v>
      </c>
      <c r="K10" s="44" t="s">
        <v>39</v>
      </c>
      <c r="L10" s="43">
        <v>10.92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28</v>
      </c>
      <c r="H13" s="19">
        <f t="shared" si="0"/>
        <v>34</v>
      </c>
      <c r="I13" s="19">
        <f t="shared" si="0"/>
        <v>50</v>
      </c>
      <c r="J13" s="19">
        <f t="shared" si="0"/>
        <v>595</v>
      </c>
      <c r="K13" s="25"/>
      <c r="L13" s="19">
        <f t="shared" ref="L13" si="1">SUM(L6:L12)</f>
        <v>59.480000000000004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87" t="s">
        <v>4</v>
      </c>
      <c r="D24" s="88"/>
      <c r="E24" s="31"/>
      <c r="F24" s="32">
        <f>F13+F23</f>
        <v>510</v>
      </c>
      <c r="G24" s="32">
        <f t="shared" ref="G24:J24" si="4">G13+G23</f>
        <v>28</v>
      </c>
      <c r="H24" s="32">
        <f t="shared" si="4"/>
        <v>34</v>
      </c>
      <c r="I24" s="32">
        <f t="shared" si="4"/>
        <v>50</v>
      </c>
      <c r="J24" s="32">
        <f t="shared" si="4"/>
        <v>595</v>
      </c>
      <c r="K24" s="32"/>
      <c r="L24" s="32">
        <f t="shared" ref="L24" si="5">L13+L23</f>
        <v>59.480000000000004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90</v>
      </c>
      <c r="G25" s="40">
        <v>11</v>
      </c>
      <c r="H25" s="40">
        <v>5</v>
      </c>
      <c r="I25" s="40">
        <v>15</v>
      </c>
      <c r="J25" s="40">
        <v>154</v>
      </c>
      <c r="K25" s="41" t="s">
        <v>54</v>
      </c>
      <c r="L25" s="40">
        <v>43</v>
      </c>
    </row>
    <row r="26" spans="1:12" ht="15" x14ac:dyDescent="0.25">
      <c r="A26" s="14"/>
      <c r="B26" s="15"/>
      <c r="C26" s="11"/>
      <c r="D26" s="6" t="s">
        <v>21</v>
      </c>
      <c r="E26" s="42" t="s">
        <v>46</v>
      </c>
      <c r="F26" s="43">
        <v>150</v>
      </c>
      <c r="G26" s="43">
        <v>4</v>
      </c>
      <c r="H26" s="43">
        <v>6</v>
      </c>
      <c r="I26" s="43">
        <v>36</v>
      </c>
      <c r="J26" s="43">
        <v>209</v>
      </c>
      <c r="K26" s="51" t="s">
        <v>40</v>
      </c>
      <c r="L26" s="43">
        <v>19.79</v>
      </c>
    </row>
    <row r="27" spans="1:12" ht="15" x14ac:dyDescent="0.25">
      <c r="A27" s="14"/>
      <c r="B27" s="15"/>
      <c r="C27" s="11"/>
      <c r="D27" s="7" t="s">
        <v>22</v>
      </c>
      <c r="E27" s="42" t="s">
        <v>77</v>
      </c>
      <c r="F27" s="43">
        <v>180</v>
      </c>
      <c r="G27" s="43">
        <v>1</v>
      </c>
      <c r="H27" s="43">
        <v>0</v>
      </c>
      <c r="I27" s="43">
        <v>28</v>
      </c>
      <c r="J27" s="43">
        <v>117</v>
      </c>
      <c r="K27" s="44" t="s">
        <v>78</v>
      </c>
      <c r="L27" s="43">
        <v>5.0599999999999996</v>
      </c>
    </row>
    <row r="28" spans="1:12" ht="15" x14ac:dyDescent="0.25">
      <c r="A28" s="14"/>
      <c r="B28" s="15"/>
      <c r="C28" s="11"/>
      <c r="D28" s="7" t="s">
        <v>23</v>
      </c>
      <c r="E28" s="42" t="s">
        <v>49</v>
      </c>
      <c r="F28" s="43">
        <v>40</v>
      </c>
      <c r="G28" s="43">
        <v>3</v>
      </c>
      <c r="H28" s="43">
        <v>1</v>
      </c>
      <c r="I28" s="43">
        <v>20</v>
      </c>
      <c r="J28" s="43">
        <v>106</v>
      </c>
      <c r="K28" s="51"/>
      <c r="L28" s="43">
        <v>3.7</v>
      </c>
    </row>
    <row r="29" spans="1:12" ht="15" x14ac:dyDescent="0.25">
      <c r="A29" s="14"/>
      <c r="B29" s="15"/>
      <c r="C29" s="11"/>
      <c r="D29" s="7" t="s">
        <v>23</v>
      </c>
      <c r="E29" s="42" t="s">
        <v>48</v>
      </c>
      <c r="F29" s="43">
        <v>30</v>
      </c>
      <c r="G29" s="43">
        <v>1</v>
      </c>
      <c r="H29" s="43">
        <v>0</v>
      </c>
      <c r="I29" s="43">
        <v>2</v>
      </c>
      <c r="J29" s="43">
        <v>11</v>
      </c>
      <c r="K29" s="44"/>
      <c r="L29" s="43">
        <v>1.66</v>
      </c>
    </row>
    <row r="30" spans="1:12" ht="15" x14ac:dyDescent="0.25">
      <c r="A30" s="14"/>
      <c r="B30" s="15"/>
      <c r="C30" s="11"/>
      <c r="D30" s="52"/>
      <c r="E30" s="42" t="s">
        <v>122</v>
      </c>
      <c r="F30" s="43">
        <v>60</v>
      </c>
      <c r="G30" s="43">
        <v>1</v>
      </c>
      <c r="H30" s="43">
        <v>0</v>
      </c>
      <c r="I30" s="43">
        <v>3</v>
      </c>
      <c r="J30" s="43">
        <v>8</v>
      </c>
      <c r="K30" s="53" t="s">
        <v>62</v>
      </c>
      <c r="L30" s="43">
        <v>7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21</v>
      </c>
      <c r="H32" s="19">
        <f t="shared" ref="H32" si="7">SUM(H25:H31)</f>
        <v>12</v>
      </c>
      <c r="I32" s="19">
        <f t="shared" ref="I32" si="8">SUM(I25:I31)</f>
        <v>104</v>
      </c>
      <c r="J32" s="19">
        <f t="shared" ref="J32:L32" si="9">SUM(J25:J31)</f>
        <v>605</v>
      </c>
      <c r="K32" s="25"/>
      <c r="L32" s="19">
        <f t="shared" si="9"/>
        <v>80.209999999999994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87" t="s">
        <v>4</v>
      </c>
      <c r="D43" s="88"/>
      <c r="E43" s="31"/>
      <c r="F43" s="32">
        <f>F32+F42</f>
        <v>550</v>
      </c>
      <c r="G43" s="32">
        <f t="shared" ref="G43" si="14">G32+G42</f>
        <v>21</v>
      </c>
      <c r="H43" s="32">
        <f t="shared" ref="H43" si="15">H32+H42</f>
        <v>12</v>
      </c>
      <c r="I43" s="32">
        <f t="shared" ref="I43" si="16">I32+I42</f>
        <v>104</v>
      </c>
      <c r="J43" s="32">
        <f t="shared" ref="J43:L43" si="17">J32+J42</f>
        <v>605</v>
      </c>
      <c r="K43" s="32"/>
      <c r="L43" s="32">
        <f t="shared" si="17"/>
        <v>80.209999999999994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124</v>
      </c>
      <c r="F44" s="40">
        <v>60</v>
      </c>
      <c r="G44" s="40">
        <v>13</v>
      </c>
      <c r="H44" s="40">
        <v>7</v>
      </c>
      <c r="I44" s="40">
        <v>16</v>
      </c>
      <c r="J44" s="40">
        <v>188</v>
      </c>
      <c r="K44" s="41" t="s">
        <v>80</v>
      </c>
      <c r="L44" s="40">
        <v>35.5</v>
      </c>
    </row>
    <row r="45" spans="1:12" ht="15" x14ac:dyDescent="0.25">
      <c r="A45" s="23"/>
      <c r="B45" s="15"/>
      <c r="C45" s="11"/>
      <c r="D45" s="6"/>
      <c r="E45" s="42" t="s">
        <v>83</v>
      </c>
      <c r="F45" s="43">
        <v>60</v>
      </c>
      <c r="G45" s="43">
        <v>2</v>
      </c>
      <c r="H45" s="43">
        <v>6</v>
      </c>
      <c r="I45" s="43">
        <v>6</v>
      </c>
      <c r="J45" s="43">
        <v>86</v>
      </c>
      <c r="K45" s="44" t="s">
        <v>108</v>
      </c>
      <c r="L45" s="43">
        <v>3.2</v>
      </c>
    </row>
    <row r="46" spans="1:12" ht="15" x14ac:dyDescent="0.25">
      <c r="A46" s="23"/>
      <c r="B46" s="15"/>
      <c r="C46" s="11"/>
      <c r="D46" s="7" t="s">
        <v>22</v>
      </c>
      <c r="E46" s="42" t="s">
        <v>61</v>
      </c>
      <c r="F46" s="43">
        <v>180</v>
      </c>
      <c r="G46" s="43">
        <v>3</v>
      </c>
      <c r="H46" s="43">
        <v>2</v>
      </c>
      <c r="I46" s="43">
        <v>15</v>
      </c>
      <c r="J46" s="43">
        <v>88</v>
      </c>
      <c r="K46" s="44" t="s">
        <v>76</v>
      </c>
      <c r="L46" s="43">
        <v>2.66</v>
      </c>
    </row>
    <row r="47" spans="1:12" ht="15" x14ac:dyDescent="0.25">
      <c r="A47" s="23"/>
      <c r="B47" s="15"/>
      <c r="C47" s="11"/>
      <c r="D47" s="7" t="s">
        <v>23</v>
      </c>
      <c r="E47" s="42" t="s">
        <v>49</v>
      </c>
      <c r="F47" s="43">
        <v>20</v>
      </c>
      <c r="G47" s="43">
        <v>2</v>
      </c>
      <c r="H47" s="43">
        <v>1</v>
      </c>
      <c r="I47" s="43">
        <v>10</v>
      </c>
      <c r="J47" s="43">
        <v>53</v>
      </c>
      <c r="K47" s="44"/>
      <c r="L47" s="43">
        <v>2.13</v>
      </c>
    </row>
    <row r="48" spans="1:12" ht="15" x14ac:dyDescent="0.25">
      <c r="A48" s="23"/>
      <c r="B48" s="15"/>
      <c r="C48" s="11"/>
      <c r="D48" s="7" t="s">
        <v>21</v>
      </c>
      <c r="E48" s="42" t="s">
        <v>123</v>
      </c>
      <c r="F48" s="43">
        <v>150</v>
      </c>
      <c r="G48" s="43">
        <v>3</v>
      </c>
      <c r="H48" s="43">
        <v>5</v>
      </c>
      <c r="I48" s="43">
        <v>21</v>
      </c>
      <c r="J48" s="43">
        <v>139</v>
      </c>
      <c r="K48" s="44" t="s">
        <v>41</v>
      </c>
      <c r="L48" s="43">
        <v>15.6</v>
      </c>
    </row>
    <row r="49" spans="1:12" ht="15" x14ac:dyDescent="0.25">
      <c r="A49" s="23"/>
      <c r="B49" s="15"/>
      <c r="C49" s="11"/>
      <c r="D49" s="7"/>
      <c r="E49" s="42" t="s">
        <v>51</v>
      </c>
      <c r="F49" s="43">
        <v>45</v>
      </c>
      <c r="G49" s="43">
        <v>5</v>
      </c>
      <c r="H49" s="43">
        <v>6</v>
      </c>
      <c r="I49" s="43">
        <v>11</v>
      </c>
      <c r="J49" s="43">
        <v>121</v>
      </c>
      <c r="K49" s="44" t="s">
        <v>72</v>
      </c>
      <c r="L49" s="43">
        <v>14.3</v>
      </c>
    </row>
    <row r="50" spans="1:12" ht="15" x14ac:dyDescent="0.25">
      <c r="A50" s="23"/>
      <c r="B50" s="15"/>
      <c r="C50" s="11"/>
      <c r="D50" s="7" t="s">
        <v>24</v>
      </c>
      <c r="E50" s="42" t="s">
        <v>79</v>
      </c>
      <c r="F50" s="43">
        <v>100</v>
      </c>
      <c r="G50" s="43">
        <v>1</v>
      </c>
      <c r="H50" s="43">
        <v>0</v>
      </c>
      <c r="I50" s="43">
        <v>8</v>
      </c>
      <c r="J50" s="43">
        <v>40</v>
      </c>
      <c r="K50" s="44" t="s">
        <v>45</v>
      </c>
      <c r="L50" s="43">
        <v>19</v>
      </c>
    </row>
    <row r="51" spans="1:12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4"/>
      <c r="B52" s="17"/>
      <c r="C52" s="8"/>
      <c r="D52" s="18" t="s">
        <v>33</v>
      </c>
      <c r="E52" s="9"/>
      <c r="F52" s="19">
        <f>SUM(F44:F51)</f>
        <v>615</v>
      </c>
      <c r="G52" s="19">
        <f t="shared" ref="G52" si="18">SUM(G44:G51)</f>
        <v>29</v>
      </c>
      <c r="H52" s="19">
        <f t="shared" ref="H52" si="19">SUM(H44:H51)</f>
        <v>27</v>
      </c>
      <c r="I52" s="19">
        <f t="shared" ref="I52" si="20">SUM(I44:I51)</f>
        <v>87</v>
      </c>
      <c r="J52" s="19">
        <f t="shared" ref="J52:L52" si="21">SUM(J44:J51)</f>
        <v>715</v>
      </c>
      <c r="K52" s="25"/>
      <c r="L52" s="19">
        <f t="shared" si="21"/>
        <v>92.39</v>
      </c>
    </row>
    <row r="53" spans="1:12" ht="15" x14ac:dyDescent="0.25">
      <c r="A53" s="26">
        <f>A44</f>
        <v>1</v>
      </c>
      <c r="B53" s="13">
        <f>B44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32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4"/>
      <c r="B62" s="17"/>
      <c r="C62" s="8"/>
      <c r="D62" s="18" t="s">
        <v>33</v>
      </c>
      <c r="E62" s="9"/>
      <c r="F62" s="19">
        <f>SUM(F53:F61)</f>
        <v>0</v>
      </c>
      <c r="G62" s="19">
        <f t="shared" ref="G62" si="22">SUM(G53:G61)</f>
        <v>0</v>
      </c>
      <c r="H62" s="19">
        <f t="shared" ref="H62" si="23">SUM(H53:H61)</f>
        <v>0</v>
      </c>
      <c r="I62" s="19">
        <f t="shared" ref="I62" si="24">SUM(I53:I61)</f>
        <v>0</v>
      </c>
      <c r="J62" s="19">
        <f t="shared" ref="J62:L62" si="25">SUM(J53:J61)</f>
        <v>0</v>
      </c>
      <c r="K62" s="25"/>
      <c r="L62" s="19">
        <f t="shared" si="25"/>
        <v>0</v>
      </c>
    </row>
    <row r="63" spans="1:12" ht="15.75" customHeight="1" x14ac:dyDescent="0.2">
      <c r="A63" s="29">
        <f>A44</f>
        <v>1</v>
      </c>
      <c r="B63" s="30">
        <f>B44</f>
        <v>3</v>
      </c>
      <c r="C63" s="87" t="s">
        <v>4</v>
      </c>
      <c r="D63" s="88"/>
      <c r="E63" s="31"/>
      <c r="F63" s="32">
        <f>F52+F62</f>
        <v>615</v>
      </c>
      <c r="G63" s="32">
        <f t="shared" ref="G63" si="26">G52+G62</f>
        <v>29</v>
      </c>
      <c r="H63" s="32">
        <f t="shared" ref="H63" si="27">H52+H62</f>
        <v>27</v>
      </c>
      <c r="I63" s="32">
        <f t="shared" ref="I63" si="28">I52+I62</f>
        <v>87</v>
      </c>
      <c r="J63" s="32">
        <f t="shared" ref="J63:L63" si="29">J52+J62</f>
        <v>715</v>
      </c>
      <c r="K63" s="32"/>
      <c r="L63" s="32">
        <f t="shared" si="29"/>
        <v>92.39</v>
      </c>
    </row>
    <row r="64" spans="1:12" ht="15" x14ac:dyDescent="0.25">
      <c r="A64" s="20">
        <v>1</v>
      </c>
      <c r="B64" s="21">
        <v>4</v>
      </c>
      <c r="C64" s="22" t="s">
        <v>20</v>
      </c>
      <c r="D64" s="5" t="s">
        <v>21</v>
      </c>
      <c r="E64" s="39" t="s">
        <v>74</v>
      </c>
      <c r="F64" s="40">
        <v>75</v>
      </c>
      <c r="G64" s="40">
        <v>15</v>
      </c>
      <c r="H64" s="40">
        <v>17</v>
      </c>
      <c r="I64" s="40">
        <v>16</v>
      </c>
      <c r="J64" s="40">
        <v>277</v>
      </c>
      <c r="K64" s="41" t="s">
        <v>52</v>
      </c>
      <c r="L64" s="40">
        <v>41.88</v>
      </c>
    </row>
    <row r="65" spans="1:13" ht="15" x14ac:dyDescent="0.25">
      <c r="A65" s="23"/>
      <c r="B65" s="15"/>
      <c r="C65" s="11"/>
      <c r="D65" s="6" t="s">
        <v>21</v>
      </c>
      <c r="E65" s="42" t="s">
        <v>53</v>
      </c>
      <c r="F65" s="43">
        <v>150</v>
      </c>
      <c r="G65" s="43">
        <v>5</v>
      </c>
      <c r="H65" s="43">
        <v>5</v>
      </c>
      <c r="I65" s="43">
        <v>32</v>
      </c>
      <c r="J65" s="43">
        <v>192</v>
      </c>
      <c r="K65" s="44" t="s">
        <v>42</v>
      </c>
      <c r="L65" s="43">
        <v>5.83</v>
      </c>
    </row>
    <row r="66" spans="1:13" ht="15" x14ac:dyDescent="0.25">
      <c r="A66" s="23"/>
      <c r="B66" s="15"/>
      <c r="C66" s="11"/>
      <c r="D66" s="7" t="s">
        <v>22</v>
      </c>
      <c r="E66" s="42" t="s">
        <v>59</v>
      </c>
      <c r="F66" s="43">
        <v>200</v>
      </c>
      <c r="G66" s="43">
        <v>0</v>
      </c>
      <c r="H66" s="43">
        <v>0</v>
      </c>
      <c r="I66" s="43">
        <v>15</v>
      </c>
      <c r="J66" s="43">
        <v>57</v>
      </c>
      <c r="K66" s="44" t="s">
        <v>60</v>
      </c>
      <c r="L66" s="43">
        <v>1.2</v>
      </c>
    </row>
    <row r="67" spans="1:13" ht="15" x14ac:dyDescent="0.25">
      <c r="A67" s="23"/>
      <c r="B67" s="15"/>
      <c r="C67" s="11"/>
      <c r="D67" s="7" t="s">
        <v>23</v>
      </c>
      <c r="E67" s="42" t="s">
        <v>49</v>
      </c>
      <c r="F67" s="43">
        <v>20</v>
      </c>
      <c r="G67" s="43">
        <v>2</v>
      </c>
      <c r="H67" s="43">
        <v>1</v>
      </c>
      <c r="I67" s="43">
        <v>10</v>
      </c>
      <c r="J67" s="43">
        <v>53</v>
      </c>
      <c r="K67" s="44"/>
      <c r="L67" s="43">
        <v>1.85</v>
      </c>
    </row>
    <row r="68" spans="1:13" ht="15" x14ac:dyDescent="0.25">
      <c r="A68" s="23"/>
      <c r="B68" s="15"/>
      <c r="C68" s="11"/>
      <c r="D68" s="7"/>
      <c r="E68" s="42" t="s">
        <v>65</v>
      </c>
      <c r="F68" s="43">
        <v>60</v>
      </c>
      <c r="G68" s="43">
        <v>2</v>
      </c>
      <c r="H68" s="43">
        <v>6</v>
      </c>
      <c r="I68" s="43">
        <v>6</v>
      </c>
      <c r="J68" s="43">
        <v>86</v>
      </c>
      <c r="K68" s="44" t="s">
        <v>81</v>
      </c>
      <c r="L68" s="43">
        <v>9.2799999999999994</v>
      </c>
      <c r="M68" s="85"/>
    </row>
    <row r="69" spans="1:13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3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3" ht="15" x14ac:dyDescent="0.25">
      <c r="A71" s="24"/>
      <c r="B71" s="17"/>
      <c r="C71" s="8"/>
      <c r="D71" s="18" t="s">
        <v>33</v>
      </c>
      <c r="E71" s="9"/>
      <c r="F71" s="19">
        <f>SUM(F64:F70)</f>
        <v>505</v>
      </c>
      <c r="G71" s="19">
        <f t="shared" ref="G71" si="30">SUM(G64:G70)</f>
        <v>24</v>
      </c>
      <c r="H71" s="19">
        <f t="shared" ref="H71" si="31">SUM(H64:H70)</f>
        <v>29</v>
      </c>
      <c r="I71" s="19">
        <f t="shared" ref="I71" si="32">SUM(I64:I70)</f>
        <v>79</v>
      </c>
      <c r="J71" s="19">
        <f t="shared" ref="J71:L71" si="33">SUM(J64:J70)</f>
        <v>665</v>
      </c>
      <c r="K71" s="25"/>
      <c r="L71" s="19">
        <f t="shared" si="33"/>
        <v>60.040000000000006</v>
      </c>
    </row>
    <row r="72" spans="1:13" ht="15" x14ac:dyDescent="0.25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3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3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3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3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3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3" ht="15" x14ac:dyDescent="0.25">
      <c r="A78" s="23"/>
      <c r="B78" s="15"/>
      <c r="C78" s="11"/>
      <c r="D78" s="7" t="s">
        <v>32</v>
      </c>
      <c r="E78" s="42"/>
      <c r="F78" s="43"/>
      <c r="G78" s="43"/>
      <c r="H78" s="43"/>
      <c r="I78" s="43"/>
      <c r="J78" s="43"/>
      <c r="K78" s="44"/>
      <c r="L78" s="43"/>
    </row>
    <row r="79" spans="1:13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3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0</v>
      </c>
      <c r="G81" s="19">
        <f t="shared" ref="G81" si="34">SUM(G72:G80)</f>
        <v>0</v>
      </c>
      <c r="H81" s="19">
        <f t="shared" ref="H81" si="35">SUM(H72:H80)</f>
        <v>0</v>
      </c>
      <c r="I81" s="19">
        <f t="shared" ref="I81" si="36">SUM(I72:I80)</f>
        <v>0</v>
      </c>
      <c r="J81" s="19">
        <f t="shared" ref="J81:L81" si="37">SUM(J72:J80)</f>
        <v>0</v>
      </c>
      <c r="K81" s="25"/>
      <c r="L81" s="19">
        <f t="shared" si="37"/>
        <v>0</v>
      </c>
    </row>
    <row r="82" spans="1:12" ht="15.75" customHeight="1" x14ac:dyDescent="0.2">
      <c r="A82" s="29">
        <f>A64</f>
        <v>1</v>
      </c>
      <c r="B82" s="30">
        <f>B64</f>
        <v>4</v>
      </c>
      <c r="C82" s="87" t="s">
        <v>4</v>
      </c>
      <c r="D82" s="88"/>
      <c r="E82" s="31"/>
      <c r="F82" s="32">
        <f>F71+F81</f>
        <v>505</v>
      </c>
      <c r="G82" s="32">
        <f t="shared" ref="G82" si="38">G71+G81</f>
        <v>24</v>
      </c>
      <c r="H82" s="32">
        <f t="shared" ref="H82" si="39">H71+H81</f>
        <v>29</v>
      </c>
      <c r="I82" s="32">
        <f t="shared" ref="I82" si="40">I71+I81</f>
        <v>79</v>
      </c>
      <c r="J82" s="32">
        <f t="shared" ref="J82:L82" si="41">J71+J81</f>
        <v>665</v>
      </c>
      <c r="K82" s="32"/>
      <c r="L82" s="32">
        <f t="shared" si="41"/>
        <v>60.040000000000006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21</v>
      </c>
      <c r="E83" s="39" t="s">
        <v>82</v>
      </c>
      <c r="F83" s="40">
        <v>200</v>
      </c>
      <c r="G83" s="40">
        <v>16</v>
      </c>
      <c r="H83" s="40">
        <v>8</v>
      </c>
      <c r="I83" s="40">
        <v>41</v>
      </c>
      <c r="J83" s="40">
        <v>301</v>
      </c>
      <c r="K83" s="41" t="s">
        <v>84</v>
      </c>
      <c r="L83" s="40">
        <v>75.2</v>
      </c>
    </row>
    <row r="84" spans="1:12" ht="15" x14ac:dyDescent="0.25">
      <c r="A84" s="23"/>
      <c r="B84" s="15"/>
      <c r="C84" s="11"/>
      <c r="D84" s="6"/>
      <c r="E84" s="42" t="s">
        <v>98</v>
      </c>
      <c r="F84" s="43">
        <v>60</v>
      </c>
      <c r="G84" s="43">
        <v>1</v>
      </c>
      <c r="H84" s="43">
        <v>0</v>
      </c>
      <c r="I84" s="43">
        <v>12</v>
      </c>
      <c r="J84" s="43">
        <v>50</v>
      </c>
      <c r="K84" s="44" t="s">
        <v>85</v>
      </c>
      <c r="L84" s="43">
        <v>5.0999999999999996</v>
      </c>
    </row>
    <row r="85" spans="1:12" ht="15" x14ac:dyDescent="0.25">
      <c r="A85" s="23"/>
      <c r="B85" s="15"/>
      <c r="C85" s="11"/>
      <c r="D85" s="7" t="s">
        <v>22</v>
      </c>
      <c r="E85" s="42" t="s">
        <v>114</v>
      </c>
      <c r="F85" s="43">
        <v>180</v>
      </c>
      <c r="G85" s="43">
        <v>3</v>
      </c>
      <c r="H85" s="43">
        <v>3</v>
      </c>
      <c r="I85" s="43">
        <v>11</v>
      </c>
      <c r="J85" s="43">
        <v>81</v>
      </c>
      <c r="K85" s="44" t="s">
        <v>115</v>
      </c>
      <c r="L85" s="43">
        <v>4.83</v>
      </c>
    </row>
    <row r="86" spans="1:12" ht="15" x14ac:dyDescent="0.25">
      <c r="A86" s="23"/>
      <c r="B86" s="15"/>
      <c r="C86" s="11"/>
      <c r="D86" s="7" t="s">
        <v>23</v>
      </c>
      <c r="E86" s="42" t="s">
        <v>48</v>
      </c>
      <c r="F86" s="43">
        <v>30</v>
      </c>
      <c r="G86" s="43">
        <v>2</v>
      </c>
      <c r="H86" s="43">
        <v>0</v>
      </c>
      <c r="I86" s="43">
        <v>10</v>
      </c>
      <c r="J86" s="43">
        <v>54</v>
      </c>
      <c r="K86" s="44"/>
      <c r="L86" s="43">
        <v>1.66</v>
      </c>
    </row>
    <row r="87" spans="1:12" ht="15" x14ac:dyDescent="0.25">
      <c r="A87" s="23"/>
      <c r="B87" s="15"/>
      <c r="C87" s="11"/>
      <c r="D87" s="7" t="s">
        <v>23</v>
      </c>
      <c r="E87" s="42" t="s">
        <v>49</v>
      </c>
      <c r="F87" s="43">
        <v>40</v>
      </c>
      <c r="G87" s="43">
        <v>4</v>
      </c>
      <c r="H87" s="43">
        <v>2</v>
      </c>
      <c r="I87" s="43">
        <v>20</v>
      </c>
      <c r="J87" s="43">
        <v>106</v>
      </c>
      <c r="K87" s="54"/>
      <c r="L87" s="43">
        <v>4.25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33</v>
      </c>
      <c r="E90" s="9"/>
      <c r="F90" s="19">
        <f>SUM(F83:F89)</f>
        <v>510</v>
      </c>
      <c r="G90" s="19">
        <f t="shared" ref="G90" si="42">SUM(G83:G89)</f>
        <v>26</v>
      </c>
      <c r="H90" s="19">
        <f t="shared" ref="H90" si="43">SUM(H83:H89)</f>
        <v>13</v>
      </c>
      <c r="I90" s="19">
        <f t="shared" ref="I90" si="44">SUM(I83:I89)</f>
        <v>94</v>
      </c>
      <c r="J90" s="19">
        <f t="shared" ref="J90:L90" si="45">SUM(J83:J89)</f>
        <v>592</v>
      </c>
      <c r="K90" s="25"/>
      <c r="L90" s="19">
        <f t="shared" si="45"/>
        <v>91.039999999999992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7" t="s">
        <v>32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0</v>
      </c>
      <c r="G100" s="19">
        <f t="shared" ref="G100" si="46">SUM(G91:G99)</f>
        <v>0</v>
      </c>
      <c r="H100" s="19">
        <f t="shared" ref="H100" si="47">SUM(H91:H99)</f>
        <v>0</v>
      </c>
      <c r="I100" s="19">
        <f t="shared" ref="I100" si="48">SUM(I91:I99)</f>
        <v>0</v>
      </c>
      <c r="J100" s="19">
        <f t="shared" ref="J100:L100" si="49">SUM(J91:J99)</f>
        <v>0</v>
      </c>
      <c r="K100" s="25"/>
      <c r="L100" s="19">
        <f t="shared" si="49"/>
        <v>0</v>
      </c>
    </row>
    <row r="101" spans="1:12" ht="15.75" customHeight="1" x14ac:dyDescent="0.2">
      <c r="A101" s="29">
        <f>A83</f>
        <v>1</v>
      </c>
      <c r="B101" s="30">
        <f>B83</f>
        <v>5</v>
      </c>
      <c r="C101" s="87" t="s">
        <v>4</v>
      </c>
      <c r="D101" s="88"/>
      <c r="E101" s="31"/>
      <c r="F101" s="32">
        <f>F90+F100</f>
        <v>510</v>
      </c>
      <c r="G101" s="32">
        <f t="shared" ref="G101" si="50">G90+G100</f>
        <v>26</v>
      </c>
      <c r="H101" s="32">
        <f t="shared" ref="H101" si="51">H90+H100</f>
        <v>13</v>
      </c>
      <c r="I101" s="32">
        <f t="shared" ref="I101" si="52">I90+I100</f>
        <v>94</v>
      </c>
      <c r="J101" s="32">
        <f t="shared" ref="J101:L101" si="53">J90+J100</f>
        <v>592</v>
      </c>
      <c r="K101" s="32"/>
      <c r="L101" s="32">
        <f t="shared" si="53"/>
        <v>91.039999999999992</v>
      </c>
    </row>
    <row r="102" spans="1:12" ht="15" x14ac:dyDescent="0.25">
      <c r="A102" s="20">
        <v>2</v>
      </c>
      <c r="B102" s="21">
        <v>1</v>
      </c>
      <c r="C102" s="22" t="s">
        <v>20</v>
      </c>
      <c r="D102" s="5" t="s">
        <v>21</v>
      </c>
      <c r="E102" s="39" t="s">
        <v>125</v>
      </c>
      <c r="F102" s="40">
        <v>210</v>
      </c>
      <c r="G102" s="40">
        <v>10</v>
      </c>
      <c r="H102" s="40">
        <v>23</v>
      </c>
      <c r="I102" s="40">
        <v>43</v>
      </c>
      <c r="J102" s="40">
        <v>420</v>
      </c>
      <c r="K102" s="41" t="s">
        <v>88</v>
      </c>
      <c r="L102" s="40">
        <v>30.34</v>
      </c>
    </row>
    <row r="103" spans="1:12" ht="15" x14ac:dyDescent="0.25">
      <c r="A103" s="23"/>
      <c r="B103" s="15"/>
      <c r="C103" s="11"/>
      <c r="D103" s="6"/>
      <c r="E103" s="42" t="s">
        <v>86</v>
      </c>
      <c r="F103" s="43">
        <v>60</v>
      </c>
      <c r="G103" s="43">
        <v>1</v>
      </c>
      <c r="H103" s="43">
        <v>3</v>
      </c>
      <c r="I103" s="43">
        <v>0</v>
      </c>
      <c r="J103" s="43">
        <v>58</v>
      </c>
      <c r="K103" s="44" t="s">
        <v>89</v>
      </c>
      <c r="L103" s="43">
        <v>8.11</v>
      </c>
    </row>
    <row r="104" spans="1:12" ht="15" x14ac:dyDescent="0.25">
      <c r="A104" s="23"/>
      <c r="B104" s="15"/>
      <c r="C104" s="11"/>
      <c r="D104" s="7" t="s">
        <v>22</v>
      </c>
      <c r="E104" s="42" t="s">
        <v>87</v>
      </c>
      <c r="F104" s="43">
        <v>180</v>
      </c>
      <c r="G104" s="43">
        <v>3</v>
      </c>
      <c r="H104" s="43">
        <v>3</v>
      </c>
      <c r="I104" s="43">
        <v>10</v>
      </c>
      <c r="J104" s="43">
        <v>77</v>
      </c>
      <c r="K104" s="44" t="s">
        <v>90</v>
      </c>
      <c r="L104" s="43">
        <v>6.08</v>
      </c>
    </row>
    <row r="105" spans="1:12" ht="15" x14ac:dyDescent="0.25">
      <c r="A105" s="23"/>
      <c r="B105" s="15"/>
      <c r="C105" s="11"/>
      <c r="D105" s="7" t="s">
        <v>23</v>
      </c>
      <c r="E105" s="42" t="s">
        <v>48</v>
      </c>
      <c r="F105" s="43">
        <v>30</v>
      </c>
      <c r="G105" s="43">
        <v>2</v>
      </c>
      <c r="H105" s="43">
        <v>0</v>
      </c>
      <c r="I105" s="43">
        <v>10</v>
      </c>
      <c r="J105" s="43">
        <v>54</v>
      </c>
      <c r="K105" s="44"/>
      <c r="L105" s="43">
        <v>1.66</v>
      </c>
    </row>
    <row r="106" spans="1:12" ht="15" x14ac:dyDescent="0.25">
      <c r="A106" s="23"/>
      <c r="B106" s="15"/>
      <c r="C106" s="11"/>
      <c r="D106" s="7" t="s">
        <v>24</v>
      </c>
      <c r="E106" s="42" t="s">
        <v>79</v>
      </c>
      <c r="F106" s="43">
        <v>100</v>
      </c>
      <c r="G106" s="43">
        <v>1</v>
      </c>
      <c r="H106" s="43">
        <v>1</v>
      </c>
      <c r="I106" s="43">
        <v>19</v>
      </c>
      <c r="J106" s="43">
        <v>45</v>
      </c>
      <c r="K106" s="44" t="s">
        <v>39</v>
      </c>
      <c r="L106" s="43">
        <v>19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SUM(F102:F108)</f>
        <v>580</v>
      </c>
      <c r="G109" s="19">
        <f t="shared" ref="G109:J109" si="54">SUM(G102:G108)</f>
        <v>17</v>
      </c>
      <c r="H109" s="19">
        <f t="shared" si="54"/>
        <v>30</v>
      </c>
      <c r="I109" s="19">
        <f t="shared" si="54"/>
        <v>82</v>
      </c>
      <c r="J109" s="19">
        <f t="shared" si="54"/>
        <v>654</v>
      </c>
      <c r="K109" s="25"/>
      <c r="L109" s="19">
        <f t="shared" ref="L109" si="55">SUM(L102:L108)</f>
        <v>65.19</v>
      </c>
    </row>
    <row r="110" spans="1:12" ht="15" x14ac:dyDescent="0.25">
      <c r="A110" s="26">
        <f>A102</f>
        <v>2</v>
      </c>
      <c r="B110" s="13"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32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0</v>
      </c>
      <c r="G119" s="19">
        <f t="shared" ref="G119:J119" si="56">SUM(G110:G118)</f>
        <v>0</v>
      </c>
      <c r="H119" s="19">
        <f t="shared" si="56"/>
        <v>0</v>
      </c>
      <c r="I119" s="19">
        <f t="shared" si="56"/>
        <v>0</v>
      </c>
      <c r="J119" s="19">
        <f t="shared" si="56"/>
        <v>0</v>
      </c>
      <c r="K119" s="25"/>
      <c r="L119" s="19">
        <f t="shared" ref="L119" si="57">SUM(L110:L118)</f>
        <v>0</v>
      </c>
    </row>
    <row r="120" spans="1:12" ht="15" x14ac:dyDescent="0.2">
      <c r="A120" s="29">
        <f>A102</f>
        <v>2</v>
      </c>
      <c r="B120" s="30">
        <f>B102</f>
        <v>1</v>
      </c>
      <c r="C120" s="87" t="s">
        <v>4</v>
      </c>
      <c r="D120" s="88"/>
      <c r="E120" s="31"/>
      <c r="F120" s="32">
        <f>F109+F119</f>
        <v>580</v>
      </c>
      <c r="G120" s="32">
        <f t="shared" ref="G120" si="58">G109+G119</f>
        <v>17</v>
      </c>
      <c r="H120" s="32">
        <f t="shared" ref="H120" si="59">H109+H119</f>
        <v>30</v>
      </c>
      <c r="I120" s="32">
        <f t="shared" ref="I120" si="60">I109+I119</f>
        <v>82</v>
      </c>
      <c r="J120" s="32">
        <f t="shared" ref="J120:L120" si="61">J109+J119</f>
        <v>654</v>
      </c>
      <c r="K120" s="32"/>
      <c r="L120" s="32">
        <f t="shared" si="61"/>
        <v>65.19</v>
      </c>
    </row>
    <row r="121" spans="1:12" ht="15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91</v>
      </c>
      <c r="F121" s="40">
        <v>190</v>
      </c>
      <c r="G121" s="40">
        <v>25</v>
      </c>
      <c r="H121" s="40">
        <v>18</v>
      </c>
      <c r="I121" s="40">
        <v>21</v>
      </c>
      <c r="J121" s="40">
        <v>348</v>
      </c>
      <c r="K121" s="41" t="s">
        <v>92</v>
      </c>
      <c r="L121" s="40">
        <v>56.37</v>
      </c>
    </row>
    <row r="122" spans="1:12" ht="15" x14ac:dyDescent="0.25">
      <c r="A122" s="14"/>
      <c r="B122" s="15"/>
      <c r="C122" s="11"/>
      <c r="D122" s="7" t="s">
        <v>22</v>
      </c>
      <c r="E122" s="42" t="s">
        <v>67</v>
      </c>
      <c r="F122" s="43">
        <v>180</v>
      </c>
      <c r="G122" s="43">
        <v>1</v>
      </c>
      <c r="H122" s="43">
        <v>0</v>
      </c>
      <c r="I122" s="43">
        <v>14</v>
      </c>
      <c r="J122" s="43">
        <v>59</v>
      </c>
      <c r="K122" s="44" t="s">
        <v>93</v>
      </c>
      <c r="L122" s="43">
        <v>4.9000000000000004</v>
      </c>
    </row>
    <row r="123" spans="1:12" ht="15" x14ac:dyDescent="0.25">
      <c r="A123" s="14"/>
      <c r="B123" s="15"/>
      <c r="C123" s="11"/>
      <c r="D123" s="7" t="s">
        <v>23</v>
      </c>
      <c r="E123" s="42" t="s">
        <v>49</v>
      </c>
      <c r="F123" s="43">
        <v>40</v>
      </c>
      <c r="G123" s="43">
        <v>3</v>
      </c>
      <c r="H123" s="43">
        <v>1</v>
      </c>
      <c r="I123" s="43">
        <v>20</v>
      </c>
      <c r="J123" s="43">
        <v>106</v>
      </c>
      <c r="K123" s="44"/>
      <c r="L123" s="43">
        <v>4.25</v>
      </c>
    </row>
    <row r="124" spans="1:12" ht="15" x14ac:dyDescent="0.25">
      <c r="A124" s="14"/>
      <c r="B124" s="15"/>
      <c r="C124" s="11"/>
      <c r="D124" s="6" t="s">
        <v>24</v>
      </c>
      <c r="E124" s="42" t="s">
        <v>44</v>
      </c>
      <c r="F124" s="43">
        <v>100</v>
      </c>
      <c r="G124" s="43">
        <v>1</v>
      </c>
      <c r="H124" s="43">
        <v>1</v>
      </c>
      <c r="I124" s="43">
        <v>13</v>
      </c>
      <c r="J124" s="43">
        <v>45</v>
      </c>
      <c r="K124" s="44" t="s">
        <v>39</v>
      </c>
      <c r="L124" s="43">
        <v>19.2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6"/>
      <c r="B126" s="17"/>
      <c r="C126" s="8"/>
      <c r="D126" s="18" t="s">
        <v>33</v>
      </c>
      <c r="E126" s="9"/>
      <c r="F126" s="19">
        <f>SUM(F121:F125)</f>
        <v>510</v>
      </c>
      <c r="G126" s="19">
        <f>SUM(G121:G125)</f>
        <v>30</v>
      </c>
      <c r="H126" s="19">
        <f>SUM(H121:H125)</f>
        <v>20</v>
      </c>
      <c r="I126" s="19">
        <f>SUM(I121:I125)</f>
        <v>68</v>
      </c>
      <c r="J126" s="19">
        <f>SUM(J121:J125)</f>
        <v>558</v>
      </c>
      <c r="K126" s="25"/>
      <c r="L126" s="19">
        <f>SUM(L121:L125)</f>
        <v>84.72</v>
      </c>
    </row>
    <row r="127" spans="1:12" ht="15" x14ac:dyDescent="0.25">
      <c r="A127" s="13">
        <f>A121</f>
        <v>2</v>
      </c>
      <c r="B127" s="13">
        <v>2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2">SUM(G127:G135)</f>
        <v>0</v>
      </c>
      <c r="H136" s="19">
        <f t="shared" si="62"/>
        <v>0</v>
      </c>
      <c r="I136" s="19">
        <f t="shared" si="62"/>
        <v>0</v>
      </c>
      <c r="J136" s="19">
        <f t="shared" si="62"/>
        <v>0</v>
      </c>
      <c r="K136" s="25"/>
      <c r="L136" s="19">
        <f t="shared" ref="L136" si="63">SUM(L127:L135)</f>
        <v>0</v>
      </c>
    </row>
    <row r="137" spans="1:12" ht="15.75" thickBot="1" x14ac:dyDescent="0.25">
      <c r="A137" s="33">
        <f>A121</f>
        <v>2</v>
      </c>
      <c r="B137" s="33">
        <f>B121</f>
        <v>2</v>
      </c>
      <c r="C137" s="87" t="s">
        <v>4</v>
      </c>
      <c r="D137" s="88"/>
      <c r="E137" s="31"/>
      <c r="F137" s="32">
        <f>F126+F136</f>
        <v>510</v>
      </c>
      <c r="G137" s="32">
        <f t="shared" ref="G137" si="64">G126+G136</f>
        <v>30</v>
      </c>
      <c r="H137" s="32">
        <f t="shared" ref="H137" si="65">H126+H136</f>
        <v>20</v>
      </c>
      <c r="I137" s="32">
        <f t="shared" ref="I137" si="66">I126+I136</f>
        <v>68</v>
      </c>
      <c r="J137" s="32">
        <f t="shared" ref="J137:L137" si="67">J126+J136</f>
        <v>558</v>
      </c>
      <c r="K137" s="32"/>
      <c r="L137" s="32">
        <f t="shared" si="67"/>
        <v>84.72</v>
      </c>
    </row>
    <row r="138" spans="1:12" ht="15" x14ac:dyDescent="0.25">
      <c r="A138" s="20">
        <v>2</v>
      </c>
      <c r="B138" s="21">
        <v>3</v>
      </c>
      <c r="C138" s="22" t="s">
        <v>20</v>
      </c>
      <c r="D138" s="5" t="s">
        <v>21</v>
      </c>
      <c r="E138" s="2" t="s">
        <v>127</v>
      </c>
      <c r="F138" s="40">
        <v>80</v>
      </c>
      <c r="G138" s="40">
        <v>17</v>
      </c>
      <c r="H138" s="40">
        <v>7</v>
      </c>
      <c r="I138" s="40">
        <v>0</v>
      </c>
      <c r="J138" s="40">
        <v>136</v>
      </c>
      <c r="K138" s="41" t="s">
        <v>128</v>
      </c>
      <c r="L138" s="40">
        <v>54.67</v>
      </c>
    </row>
    <row r="139" spans="1:12" ht="15" x14ac:dyDescent="0.25">
      <c r="A139" s="23"/>
      <c r="B139" s="15"/>
      <c r="C139" s="11"/>
      <c r="D139" s="6" t="s">
        <v>21</v>
      </c>
      <c r="E139" s="42" t="s">
        <v>50</v>
      </c>
      <c r="F139" s="43">
        <v>180</v>
      </c>
      <c r="G139" s="43">
        <v>4</v>
      </c>
      <c r="H139" s="43">
        <v>6</v>
      </c>
      <c r="I139" s="43">
        <v>25</v>
      </c>
      <c r="J139" s="43">
        <v>167</v>
      </c>
      <c r="K139" s="44" t="s">
        <v>41</v>
      </c>
      <c r="L139" s="43">
        <v>18.23</v>
      </c>
    </row>
    <row r="140" spans="1:12" ht="15" x14ac:dyDescent="0.25">
      <c r="A140" s="23"/>
      <c r="B140" s="15"/>
      <c r="C140" s="11"/>
      <c r="D140" s="7" t="s">
        <v>22</v>
      </c>
      <c r="E140" s="42" t="s">
        <v>94</v>
      </c>
      <c r="F140" s="43">
        <v>180</v>
      </c>
      <c r="G140" s="43">
        <v>4</v>
      </c>
      <c r="H140" s="43">
        <v>4</v>
      </c>
      <c r="I140" s="43">
        <v>11</v>
      </c>
      <c r="J140" s="43">
        <v>97</v>
      </c>
      <c r="K140" s="44" t="s">
        <v>95</v>
      </c>
      <c r="L140" s="43">
        <v>8.35</v>
      </c>
    </row>
    <row r="141" spans="1:12" ht="15.75" customHeight="1" x14ac:dyDescent="0.25">
      <c r="A141" s="23"/>
      <c r="B141" s="15"/>
      <c r="C141" s="11"/>
      <c r="D141" s="7" t="s">
        <v>23</v>
      </c>
      <c r="E141" s="42" t="s">
        <v>49</v>
      </c>
      <c r="F141" s="43">
        <v>40</v>
      </c>
      <c r="G141" s="43">
        <v>4</v>
      </c>
      <c r="H141" s="43">
        <v>2</v>
      </c>
      <c r="I141" s="43">
        <v>20</v>
      </c>
      <c r="J141" s="43">
        <v>106</v>
      </c>
      <c r="K141" s="44"/>
      <c r="L141" s="43">
        <v>2.13</v>
      </c>
    </row>
    <row r="142" spans="1:12" ht="15" x14ac:dyDescent="0.25">
      <c r="A142" s="23"/>
      <c r="B142" s="15"/>
      <c r="C142" s="11"/>
      <c r="D142" s="6"/>
      <c r="E142" s="42" t="s">
        <v>122</v>
      </c>
      <c r="F142" s="43">
        <v>60</v>
      </c>
      <c r="G142" s="43">
        <v>1</v>
      </c>
      <c r="H142" s="43">
        <v>0</v>
      </c>
      <c r="I142" s="43">
        <v>3</v>
      </c>
      <c r="J142" s="43">
        <v>14</v>
      </c>
      <c r="K142" s="44" t="s">
        <v>62</v>
      </c>
      <c r="L142" s="43">
        <v>8.85</v>
      </c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4"/>
      <c r="B144" s="17"/>
      <c r="C144" s="8"/>
      <c r="D144" s="18" t="s">
        <v>33</v>
      </c>
      <c r="E144" s="9"/>
      <c r="F144" s="19">
        <f>SUM(F138:F143)</f>
        <v>540</v>
      </c>
      <c r="G144" s="19">
        <f>SUM(G138:G143)</f>
        <v>30</v>
      </c>
      <c r="H144" s="19">
        <f>SUM(H138:H143)</f>
        <v>19</v>
      </c>
      <c r="I144" s="19">
        <f>SUM(I138:I143)</f>
        <v>59</v>
      </c>
      <c r="J144" s="19">
        <f>SUM(J138:J143)</f>
        <v>520</v>
      </c>
      <c r="K144" s="25"/>
      <c r="L144" s="19">
        <f>SUM(L138:L143)</f>
        <v>92.22999999999999</v>
      </c>
    </row>
    <row r="145" spans="1:12" ht="15" x14ac:dyDescent="0.25">
      <c r="A145" s="26">
        <f>A138</f>
        <v>2</v>
      </c>
      <c r="B145" s="13">
        <v>3</v>
      </c>
      <c r="C145" s="10" t="s">
        <v>25</v>
      </c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27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28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29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30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31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32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4"/>
      <c r="B154" s="17"/>
      <c r="C154" s="8"/>
      <c r="D154" s="18" t="s">
        <v>33</v>
      </c>
      <c r="E154" s="9"/>
      <c r="F154" s="19">
        <f>SUM(F145:F153)</f>
        <v>0</v>
      </c>
      <c r="G154" s="19">
        <f t="shared" ref="G154:J154" si="68">SUM(G145:G153)</f>
        <v>0</v>
      </c>
      <c r="H154" s="19">
        <f t="shared" si="68"/>
        <v>0</v>
      </c>
      <c r="I154" s="19">
        <f t="shared" si="68"/>
        <v>0</v>
      </c>
      <c r="J154" s="19">
        <f t="shared" si="68"/>
        <v>0</v>
      </c>
      <c r="K154" s="25"/>
      <c r="L154" s="19">
        <f t="shared" ref="L154" si="69">SUM(L145:L153)</f>
        <v>0</v>
      </c>
    </row>
    <row r="155" spans="1:12" ht="15" x14ac:dyDescent="0.2">
      <c r="A155" s="29">
        <f>A138</f>
        <v>2</v>
      </c>
      <c r="B155" s="30">
        <f>B138</f>
        <v>3</v>
      </c>
      <c r="C155" s="87" t="s">
        <v>4</v>
      </c>
      <c r="D155" s="88"/>
      <c r="E155" s="31"/>
      <c r="F155" s="32">
        <f>F144+F154</f>
        <v>540</v>
      </c>
      <c r="G155" s="32">
        <f t="shared" ref="G155" si="70">G144+G154</f>
        <v>30</v>
      </c>
      <c r="H155" s="32">
        <f t="shared" ref="H155" si="71">H144+H154</f>
        <v>19</v>
      </c>
      <c r="I155" s="32">
        <f t="shared" ref="I155" si="72">I144+I154</f>
        <v>59</v>
      </c>
      <c r="J155" s="32">
        <f t="shared" ref="J155:L155" si="73">J144+J154</f>
        <v>520</v>
      </c>
      <c r="K155" s="32"/>
      <c r="L155" s="32">
        <f t="shared" si="73"/>
        <v>92.22999999999999</v>
      </c>
    </row>
    <row r="156" spans="1:12" ht="15" x14ac:dyDescent="0.25">
      <c r="A156" s="20">
        <v>2</v>
      </c>
      <c r="B156" s="21">
        <v>4</v>
      </c>
      <c r="C156" s="22" t="s">
        <v>20</v>
      </c>
      <c r="D156" s="5" t="s">
        <v>21</v>
      </c>
      <c r="E156" s="39" t="s">
        <v>96</v>
      </c>
      <c r="F156" s="40">
        <v>90</v>
      </c>
      <c r="G156" s="40">
        <v>23</v>
      </c>
      <c r="H156" s="40">
        <v>10</v>
      </c>
      <c r="I156" s="40">
        <v>8</v>
      </c>
      <c r="J156" s="40">
        <v>214</v>
      </c>
      <c r="K156" s="41" t="s">
        <v>99</v>
      </c>
      <c r="L156" s="40">
        <v>41</v>
      </c>
    </row>
    <row r="157" spans="1:12" ht="15" x14ac:dyDescent="0.25">
      <c r="A157" s="23"/>
      <c r="B157" s="15"/>
      <c r="C157" s="11"/>
      <c r="D157" s="7" t="s">
        <v>21</v>
      </c>
      <c r="E157" s="42" t="s">
        <v>46</v>
      </c>
      <c r="F157" s="43">
        <v>150</v>
      </c>
      <c r="G157" s="43">
        <v>4</v>
      </c>
      <c r="H157" s="43">
        <v>6</v>
      </c>
      <c r="I157" s="43">
        <v>36</v>
      </c>
      <c r="J157" s="43">
        <v>167</v>
      </c>
      <c r="K157" s="44" t="s">
        <v>40</v>
      </c>
      <c r="L157" s="43">
        <v>23.1</v>
      </c>
    </row>
    <row r="158" spans="1:12" ht="15" x14ac:dyDescent="0.25">
      <c r="A158" s="23"/>
      <c r="B158" s="15"/>
      <c r="C158" s="11"/>
      <c r="D158" s="7" t="s">
        <v>22</v>
      </c>
      <c r="E158" s="42" t="s">
        <v>97</v>
      </c>
      <c r="F158" s="43">
        <v>180</v>
      </c>
      <c r="G158" s="43">
        <v>1</v>
      </c>
      <c r="H158" s="43">
        <v>2</v>
      </c>
      <c r="I158" s="43">
        <v>16</v>
      </c>
      <c r="J158" s="43">
        <v>79</v>
      </c>
      <c r="K158" s="44" t="s">
        <v>100</v>
      </c>
      <c r="L158" s="43">
        <v>4.7</v>
      </c>
    </row>
    <row r="159" spans="1:12" ht="15" x14ac:dyDescent="0.25">
      <c r="A159" s="23"/>
      <c r="B159" s="15"/>
      <c r="C159" s="11"/>
      <c r="D159" s="7" t="s">
        <v>23</v>
      </c>
      <c r="E159" s="42" t="s">
        <v>48</v>
      </c>
      <c r="F159" s="43">
        <v>20</v>
      </c>
      <c r="G159" s="43">
        <v>1</v>
      </c>
      <c r="H159" s="43">
        <v>0</v>
      </c>
      <c r="I159" s="43">
        <v>7</v>
      </c>
      <c r="J159" s="43">
        <v>36</v>
      </c>
      <c r="K159" s="44"/>
      <c r="L159" s="43">
        <v>1.1100000000000001</v>
      </c>
    </row>
    <row r="160" spans="1:12" ht="15" x14ac:dyDescent="0.25">
      <c r="A160" s="23"/>
      <c r="B160" s="15"/>
      <c r="C160" s="11"/>
      <c r="D160" s="6"/>
      <c r="E160" s="42" t="s">
        <v>98</v>
      </c>
      <c r="F160" s="43">
        <v>60</v>
      </c>
      <c r="G160" s="43">
        <v>1</v>
      </c>
      <c r="H160" s="43">
        <v>0</v>
      </c>
      <c r="I160" s="43">
        <v>3</v>
      </c>
      <c r="J160" s="43">
        <v>14</v>
      </c>
      <c r="K160" s="44" t="s">
        <v>62</v>
      </c>
      <c r="L160" s="43">
        <v>12.6</v>
      </c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4"/>
      <c r="B163" s="17"/>
      <c r="C163" s="8"/>
      <c r="D163" s="18" t="s">
        <v>33</v>
      </c>
      <c r="E163" s="9"/>
      <c r="F163" s="19">
        <f>SUM(F156:F162)</f>
        <v>500</v>
      </c>
      <c r="G163" s="19">
        <f>SUM(G156:G162)</f>
        <v>30</v>
      </c>
      <c r="H163" s="19">
        <f>SUM(H156:H162)</f>
        <v>18</v>
      </c>
      <c r="I163" s="19">
        <f>SUM(I156:I162)</f>
        <v>70</v>
      </c>
      <c r="J163" s="19">
        <f>SUM(J156:J162)</f>
        <v>510</v>
      </c>
      <c r="K163" s="25"/>
      <c r="L163" s="19">
        <f>SUM(L156:L162)</f>
        <v>82.509999999999991</v>
      </c>
    </row>
    <row r="164" spans="1:12" ht="15" x14ac:dyDescent="0.25">
      <c r="A164" s="26">
        <f>A156</f>
        <v>2</v>
      </c>
      <c r="B164" s="13">
        <v>4</v>
      </c>
      <c r="C164" s="10" t="s">
        <v>25</v>
      </c>
      <c r="D164" s="7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27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28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29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30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31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32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4"/>
      <c r="B173" s="17"/>
      <c r="C173" s="8"/>
      <c r="D173" s="18" t="s">
        <v>33</v>
      </c>
      <c r="E173" s="9"/>
      <c r="F173" s="19">
        <f>SUM(F164:F172)</f>
        <v>0</v>
      </c>
      <c r="G173" s="19">
        <f t="shared" ref="G173:J173" si="74">SUM(G164:G172)</f>
        <v>0</v>
      </c>
      <c r="H173" s="19">
        <f t="shared" si="74"/>
        <v>0</v>
      </c>
      <c r="I173" s="19">
        <f t="shared" si="74"/>
        <v>0</v>
      </c>
      <c r="J173" s="19">
        <f t="shared" si="74"/>
        <v>0</v>
      </c>
      <c r="K173" s="25"/>
      <c r="L173" s="19">
        <f t="shared" ref="L173" si="75">SUM(L164:L172)</f>
        <v>0</v>
      </c>
    </row>
    <row r="174" spans="1:12" ht="15" x14ac:dyDescent="0.2">
      <c r="A174" s="29">
        <f>A156</f>
        <v>2</v>
      </c>
      <c r="B174" s="30">
        <f>B156</f>
        <v>4</v>
      </c>
      <c r="C174" s="87" t="s">
        <v>4</v>
      </c>
      <c r="D174" s="88"/>
      <c r="E174" s="31"/>
      <c r="F174" s="32">
        <f>F163+F173</f>
        <v>500</v>
      </c>
      <c r="G174" s="32">
        <f t="shared" ref="G174" si="76">G163+G173</f>
        <v>30</v>
      </c>
      <c r="H174" s="32">
        <f t="shared" ref="H174" si="77">H163+H173</f>
        <v>18</v>
      </c>
      <c r="I174" s="32">
        <f t="shared" ref="I174" si="78">I163+I173</f>
        <v>70</v>
      </c>
      <c r="J174" s="32">
        <f t="shared" ref="J174:L174" si="79">J163+J173</f>
        <v>510</v>
      </c>
      <c r="K174" s="32"/>
      <c r="L174" s="32">
        <f t="shared" si="79"/>
        <v>82.509999999999991</v>
      </c>
    </row>
    <row r="175" spans="1:12" ht="15" x14ac:dyDescent="0.25">
      <c r="A175" s="20">
        <v>2</v>
      </c>
      <c r="B175" s="21">
        <v>5</v>
      </c>
      <c r="C175" s="22" t="s">
        <v>20</v>
      </c>
      <c r="D175" s="5" t="s">
        <v>21</v>
      </c>
      <c r="E175" s="39" t="s">
        <v>101</v>
      </c>
      <c r="F175" s="40">
        <v>125</v>
      </c>
      <c r="G175" s="40">
        <v>14</v>
      </c>
      <c r="H175" s="40">
        <v>17</v>
      </c>
      <c r="I175" s="40">
        <v>3</v>
      </c>
      <c r="J175" s="40">
        <v>222</v>
      </c>
      <c r="K175" s="41" t="s">
        <v>102</v>
      </c>
      <c r="L175" s="40">
        <v>70</v>
      </c>
    </row>
    <row r="176" spans="1:12" ht="15" x14ac:dyDescent="0.25">
      <c r="A176" s="23"/>
      <c r="B176" s="15"/>
      <c r="C176" s="11"/>
      <c r="D176" s="6" t="s">
        <v>21</v>
      </c>
      <c r="E176" s="42" t="s">
        <v>103</v>
      </c>
      <c r="F176" s="43">
        <v>150</v>
      </c>
      <c r="G176" s="43">
        <v>9</v>
      </c>
      <c r="H176" s="43">
        <v>7</v>
      </c>
      <c r="I176" s="43">
        <v>42</v>
      </c>
      <c r="J176" s="43">
        <v>279</v>
      </c>
      <c r="K176" s="44" t="s">
        <v>104</v>
      </c>
      <c r="L176" s="43">
        <v>5.65</v>
      </c>
    </row>
    <row r="177" spans="1:12" ht="15" x14ac:dyDescent="0.25">
      <c r="A177" s="23"/>
      <c r="B177" s="15"/>
      <c r="C177" s="11"/>
      <c r="D177" s="7" t="s">
        <v>22</v>
      </c>
      <c r="E177" s="42" t="s">
        <v>87</v>
      </c>
      <c r="F177" s="43">
        <v>180</v>
      </c>
      <c r="G177" s="43">
        <v>2</v>
      </c>
      <c r="H177" s="43">
        <v>2</v>
      </c>
      <c r="I177" s="43">
        <v>17</v>
      </c>
      <c r="J177" s="43">
        <v>105</v>
      </c>
      <c r="K177" s="44" t="s">
        <v>90</v>
      </c>
      <c r="L177" s="43">
        <v>8.6999999999999993</v>
      </c>
    </row>
    <row r="178" spans="1:12" ht="15" x14ac:dyDescent="0.25">
      <c r="A178" s="23"/>
      <c r="B178" s="15"/>
      <c r="C178" s="11"/>
      <c r="D178" s="7" t="s">
        <v>23</v>
      </c>
      <c r="E178" s="42" t="s">
        <v>48</v>
      </c>
      <c r="F178" s="43">
        <v>20</v>
      </c>
      <c r="G178" s="43">
        <v>1</v>
      </c>
      <c r="H178" s="43">
        <v>0</v>
      </c>
      <c r="I178" s="43">
        <v>7</v>
      </c>
      <c r="J178" s="43">
        <v>36</v>
      </c>
      <c r="K178" s="44"/>
      <c r="L178" s="43">
        <v>1.1100000000000001</v>
      </c>
    </row>
    <row r="179" spans="1:12" ht="15" x14ac:dyDescent="0.25">
      <c r="A179" s="23"/>
      <c r="B179" s="15"/>
      <c r="C179" s="11"/>
      <c r="D179" s="7"/>
      <c r="E179" s="42" t="s">
        <v>73</v>
      </c>
      <c r="F179" s="43">
        <v>50</v>
      </c>
      <c r="G179" s="43">
        <v>6</v>
      </c>
      <c r="H179" s="43">
        <v>8</v>
      </c>
      <c r="I179" s="43">
        <v>11</v>
      </c>
      <c r="J179" s="43">
        <v>135</v>
      </c>
      <c r="K179" s="44" t="s">
        <v>105</v>
      </c>
      <c r="L179" s="43">
        <v>14.7</v>
      </c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54"/>
      <c r="L180" s="43"/>
    </row>
    <row r="181" spans="1:12" ht="15" x14ac:dyDescent="0.25">
      <c r="A181" s="23"/>
      <c r="B181" s="15"/>
      <c r="C181" s="11"/>
      <c r="D181" s="6"/>
      <c r="E181" s="55"/>
      <c r="F181" s="43"/>
      <c r="G181" s="43"/>
      <c r="H181" s="43"/>
      <c r="I181" s="43"/>
      <c r="J181" s="43"/>
      <c r="K181" s="53"/>
      <c r="L181" s="43"/>
    </row>
    <row r="182" spans="1:12" ht="15.75" customHeight="1" x14ac:dyDescent="0.25">
      <c r="A182" s="24"/>
      <c r="B182" s="17"/>
      <c r="C182" s="8"/>
      <c r="D182" s="18" t="s">
        <v>33</v>
      </c>
      <c r="E182" s="9"/>
      <c r="F182" s="19">
        <f>SUM(F175:F181)</f>
        <v>525</v>
      </c>
      <c r="G182" s="19">
        <f t="shared" ref="G182:J182" si="80">SUM(G175:G181)</f>
        <v>32</v>
      </c>
      <c r="H182" s="19">
        <f t="shared" si="80"/>
        <v>34</v>
      </c>
      <c r="I182" s="19">
        <f t="shared" si="80"/>
        <v>80</v>
      </c>
      <c r="J182" s="19">
        <f t="shared" si="80"/>
        <v>777</v>
      </c>
      <c r="K182" s="25"/>
      <c r="L182" s="19">
        <f t="shared" ref="L182" si="81">SUM(L175:L181)</f>
        <v>100.16000000000001</v>
      </c>
    </row>
    <row r="183" spans="1:12" ht="15" x14ac:dyDescent="0.25">
      <c r="A183" s="26">
        <f>A175</f>
        <v>2</v>
      </c>
      <c r="B183" s="13">
        <v>5</v>
      </c>
      <c r="C183" s="10" t="s">
        <v>25</v>
      </c>
      <c r="D183" s="7" t="s">
        <v>26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27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28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29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30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31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32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4"/>
      <c r="B192" s="17"/>
      <c r="C192" s="8"/>
      <c r="D192" s="18" t="s">
        <v>33</v>
      </c>
      <c r="E192" s="9"/>
      <c r="F192" s="19">
        <f>SUM(F183:F191)</f>
        <v>0</v>
      </c>
      <c r="G192" s="19">
        <f t="shared" ref="G192:J192" si="82">SUM(G183:G191)</f>
        <v>0</v>
      </c>
      <c r="H192" s="19">
        <f t="shared" si="82"/>
        <v>0</v>
      </c>
      <c r="I192" s="19">
        <f t="shared" si="82"/>
        <v>0</v>
      </c>
      <c r="J192" s="19">
        <f t="shared" si="82"/>
        <v>0</v>
      </c>
      <c r="K192" s="25"/>
      <c r="L192" s="19">
        <f t="shared" ref="L192" si="83">SUM(L183:L191)</f>
        <v>0</v>
      </c>
    </row>
    <row r="193" spans="1:12" ht="15.75" thickBot="1" x14ac:dyDescent="0.25">
      <c r="A193" s="29">
        <f>A175</f>
        <v>2</v>
      </c>
      <c r="B193" s="30">
        <f>B175</f>
        <v>5</v>
      </c>
      <c r="C193" s="87" t="s">
        <v>4</v>
      </c>
      <c r="D193" s="88"/>
      <c r="E193" s="31"/>
      <c r="F193" s="32">
        <f>F182+F192</f>
        <v>525</v>
      </c>
      <c r="G193" s="32">
        <f t="shared" ref="G193" si="84">G182+G192</f>
        <v>32</v>
      </c>
      <c r="H193" s="32">
        <f t="shared" ref="H193" si="85">H182+H192</f>
        <v>34</v>
      </c>
      <c r="I193" s="32">
        <f t="shared" ref="I193" si="86">I182+I192</f>
        <v>80</v>
      </c>
      <c r="J193" s="32">
        <f t="shared" ref="J193:L193" si="87">J182+J192</f>
        <v>777</v>
      </c>
      <c r="K193" s="32"/>
      <c r="L193" s="32">
        <f t="shared" si="87"/>
        <v>100.16000000000001</v>
      </c>
    </row>
    <row r="194" spans="1:12" ht="13.5" thickBot="1" x14ac:dyDescent="0.25">
      <c r="A194" s="27"/>
      <c r="B194" s="28"/>
      <c r="C194" s="94" t="s">
        <v>5</v>
      </c>
      <c r="D194" s="94"/>
      <c r="E194" s="95"/>
      <c r="F194" s="62">
        <f>(F24+F43+F63+F82+F101+F120+F137+F155+F174+F193)/(IF(F24=0,0,1)+IF(F43=0,0,1)+IF(F63=0,0,1)+IF(F82=0,0,1)+IF(F101=0,0,1)+IF(F120=0,0,1)+IF(F137=0,0,1)+IF(F155=0,0,1)+IF(F174=0,0,1)+IF(F193=0,0,1))</f>
        <v>534.5</v>
      </c>
      <c r="G194" s="62">
        <f>(G24+G43+G63+G82+G101+G120+G137+G155+G174+G193)/(IF(G24=0,0,1)+IF(G43=0,0,1)+IF(G63=0,0,1)+IF(G82=0,0,1)+IF(G101=0,0,1)+IF(G120=0,0,1)+IF(G137=0,0,1)+IF(G155=0,0,1)+IF(G174=0,0,1)+IF(G193=0,0,1))</f>
        <v>26.7</v>
      </c>
      <c r="H194" s="62">
        <f>(H24+H43+H63+H82+H101+H120+H137+H155+H174+H193)/(IF(H24=0,0,1)+IF(H43=0,0,1)+IF(H63=0,0,1)+IF(H82=0,0,1)+IF(H101=0,0,1)+IF(H120=0,0,1)+IF(H137=0,0,1)+IF(H155=0,0,1)+IF(H174=0,0,1)+IF(H193=0,0,1))</f>
        <v>23.6</v>
      </c>
      <c r="I194" s="62">
        <f>(I24+I43+I63+I82+I101+I120+I137+I155+I174+I193)/(IF(I24=0,0,1)+IF(I43=0,0,1)+IF(I63=0,0,1)+IF(I82=0,0,1)+IF(I101=0,0,1)+IF(I120=0,0,1)+IF(I137=0,0,1)+IF(I155=0,0,1)+IF(I174=0,0,1)+IF(I193=0,0,1))</f>
        <v>77.3</v>
      </c>
      <c r="J194" s="62">
        <f>(J24+J43+J63+J82+J101+J120+J137+J155+J174+J193)/(IF(J24=0,0,1)+IF(J43=0,0,1)+IF(J63=0,0,1)+IF(J82=0,0,1)+IF(J101=0,0,1)+IF(J120=0,0,1)+IF(J137=0,0,1)+IF(J155=0,0,1)+IF(J174=0,0,1)+IF(J193=0,0,1))</f>
        <v>619.1</v>
      </c>
      <c r="K194" s="34"/>
      <c r="L194" s="34">
        <f>(L24+L43+L63+L82+L101+L120+L137+L155+L174+L193)/(IF(L24=0,0,1)+IF(L43=0,0,1)+IF(L63=0,0,1)+IF(L82=0,0,1)+IF(L101=0,0,1)+IF(L120=0,0,1)+IF(L137=0,0,1)+IF(L155=0,0,1)+IF(L174=0,0,1)+IF(L193=0,0,1))</f>
        <v>80.796999999999997</v>
      </c>
    </row>
    <row r="195" spans="1:12" x14ac:dyDescent="0.2">
      <c r="A195" s="20">
        <v>3</v>
      </c>
      <c r="B195" s="21">
        <v>1</v>
      </c>
      <c r="C195" s="56" t="s">
        <v>20</v>
      </c>
      <c r="D195" s="67" t="s">
        <v>21</v>
      </c>
      <c r="E195" s="65" t="s">
        <v>106</v>
      </c>
      <c r="F195" s="73">
        <v>135</v>
      </c>
      <c r="G195" s="73">
        <v>16</v>
      </c>
      <c r="H195" s="73">
        <v>9</v>
      </c>
      <c r="I195" s="73">
        <v>12</v>
      </c>
      <c r="J195" s="73">
        <v>200</v>
      </c>
      <c r="K195" s="69" t="s">
        <v>69</v>
      </c>
      <c r="L195" s="43">
        <v>38.96</v>
      </c>
    </row>
    <row r="196" spans="1:12" x14ac:dyDescent="0.2">
      <c r="A196" s="23"/>
      <c r="B196" s="15"/>
      <c r="C196" s="57"/>
      <c r="D196" s="66" t="s">
        <v>22</v>
      </c>
      <c r="E196" s="65" t="s">
        <v>107</v>
      </c>
      <c r="F196" s="73">
        <v>180</v>
      </c>
      <c r="G196" s="73">
        <v>1</v>
      </c>
      <c r="H196" s="73">
        <v>0</v>
      </c>
      <c r="I196" s="73">
        <v>14</v>
      </c>
      <c r="J196" s="73">
        <v>59</v>
      </c>
      <c r="K196" s="69" t="s">
        <v>70</v>
      </c>
      <c r="L196" s="43">
        <v>3.77</v>
      </c>
    </row>
    <row r="197" spans="1:12" x14ac:dyDescent="0.2">
      <c r="A197" s="23"/>
      <c r="B197" s="15"/>
      <c r="C197" s="57"/>
      <c r="D197" s="67" t="s">
        <v>21</v>
      </c>
      <c r="E197" s="65" t="s">
        <v>68</v>
      </c>
      <c r="F197" s="73">
        <v>150</v>
      </c>
      <c r="G197" s="73">
        <v>5</v>
      </c>
      <c r="H197" s="73">
        <v>5</v>
      </c>
      <c r="I197" s="73">
        <v>32</v>
      </c>
      <c r="J197" s="73">
        <v>192</v>
      </c>
      <c r="K197" s="69" t="s">
        <v>42</v>
      </c>
      <c r="L197" s="43">
        <v>6.95</v>
      </c>
    </row>
    <row r="198" spans="1:12" x14ac:dyDescent="0.2">
      <c r="A198" s="23"/>
      <c r="B198" s="15"/>
      <c r="C198" s="57"/>
      <c r="D198" s="67" t="s">
        <v>23</v>
      </c>
      <c r="E198" s="42" t="s">
        <v>49</v>
      </c>
      <c r="F198" s="43">
        <v>20</v>
      </c>
      <c r="G198" s="43">
        <v>2</v>
      </c>
      <c r="H198" s="43">
        <v>1</v>
      </c>
      <c r="I198" s="43">
        <v>10</v>
      </c>
      <c r="J198" s="43">
        <v>53</v>
      </c>
      <c r="K198" s="51"/>
      <c r="L198" s="43">
        <v>1.85</v>
      </c>
    </row>
    <row r="199" spans="1:12" x14ac:dyDescent="0.2">
      <c r="A199" s="23"/>
      <c r="B199" s="15"/>
      <c r="C199" s="57"/>
      <c r="E199" s="42" t="s">
        <v>98</v>
      </c>
      <c r="F199" s="43">
        <v>60</v>
      </c>
      <c r="G199" s="43">
        <v>1</v>
      </c>
      <c r="H199" s="43">
        <v>0</v>
      </c>
      <c r="I199" s="43">
        <v>3</v>
      </c>
      <c r="J199" s="43">
        <v>14</v>
      </c>
      <c r="K199" s="44" t="s">
        <v>62</v>
      </c>
      <c r="L199" s="43">
        <v>7.93</v>
      </c>
    </row>
    <row r="200" spans="1:12" x14ac:dyDescent="0.2">
      <c r="A200" s="24"/>
      <c r="B200" s="17"/>
      <c r="C200" s="59"/>
      <c r="D200" s="60" t="s">
        <v>33</v>
      </c>
      <c r="E200" s="9"/>
      <c r="F200" s="19">
        <f>SUM(F195:F199)</f>
        <v>545</v>
      </c>
      <c r="G200" s="19">
        <f>SUM(G195:G199)</f>
        <v>25</v>
      </c>
      <c r="H200" s="19">
        <f>SUM(H195:H199)</f>
        <v>15</v>
      </c>
      <c r="I200" s="19">
        <f>SUM(I195:I199)</f>
        <v>71</v>
      </c>
      <c r="J200" s="19">
        <f>SUM(J195:J199)</f>
        <v>518</v>
      </c>
      <c r="K200" s="25"/>
      <c r="L200" s="19">
        <f>SUM(L195:L199)</f>
        <v>59.460000000000008</v>
      </c>
    </row>
    <row r="201" spans="1:12" x14ac:dyDescent="0.2">
      <c r="A201" s="26">
        <v>3</v>
      </c>
      <c r="B201" s="13">
        <f>B195</f>
        <v>1</v>
      </c>
      <c r="C201" s="61" t="s">
        <v>25</v>
      </c>
      <c r="D201" s="58" t="s">
        <v>26</v>
      </c>
      <c r="E201" s="42"/>
      <c r="F201" s="43"/>
      <c r="G201" s="43"/>
      <c r="H201" s="43"/>
      <c r="I201" s="43"/>
      <c r="J201" s="43"/>
      <c r="K201" s="44"/>
      <c r="L201" s="43"/>
    </row>
    <row r="202" spans="1:12" x14ac:dyDescent="0.2">
      <c r="A202" s="23"/>
      <c r="B202" s="15"/>
      <c r="C202" s="57"/>
      <c r="D202" s="58" t="s">
        <v>27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3"/>
      <c r="B203" s="15"/>
      <c r="C203" s="11"/>
      <c r="D203" s="7" t="s">
        <v>28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3"/>
      <c r="B204" s="15"/>
      <c r="C204" s="11"/>
      <c r="D204" s="7" t="s">
        <v>29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7" t="s">
        <v>30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7" t="s">
        <v>31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3"/>
      <c r="B207" s="15"/>
      <c r="C207" s="11"/>
      <c r="D207" s="7" t="s">
        <v>32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3"/>
      <c r="B208" s="15"/>
      <c r="C208" s="11"/>
      <c r="D208" s="6"/>
      <c r="E208" s="42"/>
      <c r="F208" s="43"/>
      <c r="G208" s="43"/>
      <c r="H208" s="43"/>
      <c r="I208" s="43"/>
      <c r="J208" s="43"/>
      <c r="K208" s="44"/>
      <c r="L208" s="43"/>
    </row>
    <row r="209" spans="1:12" ht="15" x14ac:dyDescent="0.25">
      <c r="A209" s="23"/>
      <c r="B209" s="15"/>
      <c r="C209" s="11"/>
      <c r="D209" s="6"/>
      <c r="E209" s="42"/>
      <c r="F209" s="43"/>
      <c r="G209" s="43"/>
      <c r="H209" s="43"/>
      <c r="I209" s="43"/>
      <c r="J209" s="43"/>
      <c r="K209" s="44"/>
      <c r="L209" s="43"/>
    </row>
    <row r="210" spans="1:12" ht="15" x14ac:dyDescent="0.25">
      <c r="A210" s="24"/>
      <c r="B210" s="17"/>
      <c r="C210" s="8"/>
      <c r="D210" s="18" t="s">
        <v>33</v>
      </c>
      <c r="E210" s="9"/>
      <c r="F210" s="19">
        <f>SUM(F201:F209)</f>
        <v>0</v>
      </c>
      <c r="G210" s="19">
        <f t="shared" ref="G210:J210" si="88">SUM(G201:G209)</f>
        <v>0</v>
      </c>
      <c r="H210" s="19">
        <f t="shared" si="88"/>
        <v>0</v>
      </c>
      <c r="I210" s="19">
        <f t="shared" si="88"/>
        <v>0</v>
      </c>
      <c r="J210" s="19">
        <f t="shared" si="88"/>
        <v>0</v>
      </c>
      <c r="K210" s="25"/>
      <c r="L210" s="19">
        <f t="shared" ref="L210" si="89">SUM(L201:L209)</f>
        <v>0</v>
      </c>
    </row>
    <row r="211" spans="1:12" ht="15.75" thickBot="1" x14ac:dyDescent="0.25">
      <c r="A211" s="29">
        <f>A195</f>
        <v>3</v>
      </c>
      <c r="B211" s="30">
        <f>B195</f>
        <v>1</v>
      </c>
      <c r="C211" s="87" t="s">
        <v>4</v>
      </c>
      <c r="D211" s="88"/>
      <c r="E211" s="31"/>
      <c r="F211" s="32">
        <f>F200+F210</f>
        <v>545</v>
      </c>
      <c r="G211" s="32">
        <f t="shared" ref="G211:J211" si="90">G200+G210</f>
        <v>25</v>
      </c>
      <c r="H211" s="32">
        <f t="shared" si="90"/>
        <v>15</v>
      </c>
      <c r="I211" s="32">
        <f t="shared" si="90"/>
        <v>71</v>
      </c>
      <c r="J211" s="32">
        <f t="shared" si="90"/>
        <v>518</v>
      </c>
      <c r="K211" s="32"/>
      <c r="L211" s="32">
        <f t="shared" ref="L211" si="91">L200+L210</f>
        <v>59.460000000000008</v>
      </c>
    </row>
    <row r="212" spans="1:12" ht="15" x14ac:dyDescent="0.25">
      <c r="A212" s="14">
        <v>3</v>
      </c>
      <c r="B212" s="15">
        <v>2</v>
      </c>
      <c r="C212" s="22" t="s">
        <v>20</v>
      </c>
      <c r="D212" s="5" t="s">
        <v>21</v>
      </c>
      <c r="E212" s="39" t="s">
        <v>56</v>
      </c>
      <c r="F212" s="40">
        <v>90</v>
      </c>
      <c r="G212" s="40">
        <v>17</v>
      </c>
      <c r="H212" s="40">
        <v>10</v>
      </c>
      <c r="I212" s="40">
        <v>25</v>
      </c>
      <c r="J212" s="40">
        <v>241</v>
      </c>
      <c r="K212" s="41" t="s">
        <v>71</v>
      </c>
      <c r="L212" s="40">
        <v>44.73</v>
      </c>
    </row>
    <row r="213" spans="1:12" ht="14.25" customHeight="1" x14ac:dyDescent="0.25">
      <c r="A213" s="14"/>
      <c r="B213" s="15"/>
      <c r="C213" s="11"/>
      <c r="D213" s="70" t="s">
        <v>21</v>
      </c>
      <c r="E213" s="42" t="s">
        <v>50</v>
      </c>
      <c r="F213" s="43">
        <v>180</v>
      </c>
      <c r="G213" s="43">
        <v>4</v>
      </c>
      <c r="H213" s="43">
        <v>6</v>
      </c>
      <c r="I213" s="43">
        <v>25</v>
      </c>
      <c r="J213" s="43">
        <v>167</v>
      </c>
      <c r="K213" s="51" t="s">
        <v>41</v>
      </c>
      <c r="L213" s="43">
        <v>23.1</v>
      </c>
    </row>
    <row r="214" spans="1:12" ht="15" customHeight="1" x14ac:dyDescent="0.25">
      <c r="A214" s="14"/>
      <c r="B214" s="15"/>
      <c r="C214" s="11"/>
      <c r="D214" s="71" t="s">
        <v>22</v>
      </c>
      <c r="E214" s="42" t="s">
        <v>59</v>
      </c>
      <c r="F214" s="43">
        <v>180</v>
      </c>
      <c r="G214" s="43">
        <v>0</v>
      </c>
      <c r="H214" s="43">
        <v>0</v>
      </c>
      <c r="I214" s="43">
        <v>14</v>
      </c>
      <c r="J214" s="43">
        <v>55</v>
      </c>
      <c r="K214" s="44" t="s">
        <v>60</v>
      </c>
      <c r="L214" s="43">
        <v>1.2</v>
      </c>
    </row>
    <row r="215" spans="1:12" ht="15" x14ac:dyDescent="0.25">
      <c r="A215" s="14"/>
      <c r="B215" s="15"/>
      <c r="C215" s="11"/>
      <c r="D215" s="7" t="s">
        <v>23</v>
      </c>
      <c r="E215" s="42" t="s">
        <v>49</v>
      </c>
      <c r="F215" s="43">
        <v>40</v>
      </c>
      <c r="G215" s="43">
        <v>4</v>
      </c>
      <c r="H215" s="43">
        <v>2</v>
      </c>
      <c r="I215" s="43">
        <v>20</v>
      </c>
      <c r="J215" s="43">
        <v>106</v>
      </c>
      <c r="K215" s="51"/>
      <c r="L215" s="43">
        <v>3.7</v>
      </c>
    </row>
    <row r="216" spans="1:12" ht="15" x14ac:dyDescent="0.25">
      <c r="A216" s="14"/>
      <c r="B216" s="15"/>
      <c r="C216" s="11"/>
      <c r="D216" s="7"/>
      <c r="E216" s="42" t="s">
        <v>83</v>
      </c>
      <c r="F216" s="43">
        <v>60</v>
      </c>
      <c r="G216" s="43">
        <v>1</v>
      </c>
      <c r="H216" s="43">
        <v>6</v>
      </c>
      <c r="I216" s="43">
        <v>5</v>
      </c>
      <c r="J216" s="43">
        <v>76</v>
      </c>
      <c r="K216" s="44" t="s">
        <v>108</v>
      </c>
      <c r="L216" s="43">
        <v>3.33</v>
      </c>
    </row>
    <row r="217" spans="1:12" ht="15" x14ac:dyDescent="0.25">
      <c r="A217" s="14"/>
      <c r="B217" s="15"/>
      <c r="C217" s="11"/>
      <c r="D217" s="52"/>
      <c r="E217" s="42"/>
      <c r="F217" s="43"/>
      <c r="G217" s="43"/>
      <c r="H217" s="43"/>
      <c r="I217" s="43"/>
      <c r="J217" s="43"/>
      <c r="K217" s="53"/>
      <c r="L217" s="43"/>
    </row>
    <row r="218" spans="1:12" ht="15" x14ac:dyDescent="0.25">
      <c r="A218" s="14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16"/>
      <c r="B219" s="17"/>
      <c r="C219" s="8"/>
      <c r="D219" s="18" t="s">
        <v>33</v>
      </c>
      <c r="E219" s="9"/>
      <c r="F219" s="19">
        <f>SUM(F212:F218)</f>
        <v>550</v>
      </c>
      <c r="G219" s="19">
        <f t="shared" ref="G219:J219" si="92">SUM(G212:G218)</f>
        <v>26</v>
      </c>
      <c r="H219" s="19">
        <f t="shared" si="92"/>
        <v>24</v>
      </c>
      <c r="I219" s="19">
        <f t="shared" si="92"/>
        <v>89</v>
      </c>
      <c r="J219" s="19">
        <f t="shared" si="92"/>
        <v>645</v>
      </c>
      <c r="K219" s="25"/>
      <c r="L219" s="19">
        <f t="shared" ref="L219" si="93">SUM(L212:L218)</f>
        <v>76.06</v>
      </c>
    </row>
    <row r="220" spans="1:12" ht="15" x14ac:dyDescent="0.25">
      <c r="A220" s="13">
        <v>3</v>
      </c>
      <c r="B220" s="13">
        <f>B212</f>
        <v>2</v>
      </c>
      <c r="C220" s="10" t="s">
        <v>25</v>
      </c>
      <c r="D220" s="7" t="s">
        <v>26</v>
      </c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14"/>
      <c r="B221" s="15"/>
      <c r="C221" s="11"/>
      <c r="D221" s="7" t="s">
        <v>27</v>
      </c>
      <c r="E221" s="42"/>
      <c r="F221" s="43"/>
      <c r="G221" s="43"/>
      <c r="H221" s="43"/>
      <c r="I221" s="43"/>
      <c r="J221" s="43"/>
      <c r="K221" s="44"/>
      <c r="L221" s="43"/>
    </row>
    <row r="222" spans="1:12" ht="15" x14ac:dyDescent="0.25">
      <c r="A222" s="14"/>
      <c r="B222" s="15"/>
      <c r="C222" s="11"/>
      <c r="D222" s="7" t="s">
        <v>28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 x14ac:dyDescent="0.25">
      <c r="A223" s="14"/>
      <c r="B223" s="15"/>
      <c r="C223" s="11"/>
      <c r="D223" s="7" t="s">
        <v>29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14"/>
      <c r="B224" s="15"/>
      <c r="C224" s="11"/>
      <c r="D224" s="7" t="s">
        <v>30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14"/>
      <c r="B225" s="15"/>
      <c r="C225" s="11"/>
      <c r="D225" s="7" t="s">
        <v>31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 x14ac:dyDescent="0.25">
      <c r="A226" s="14"/>
      <c r="B226" s="15"/>
      <c r="C226" s="11"/>
      <c r="D226" s="7" t="s">
        <v>32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14"/>
      <c r="B227" s="15"/>
      <c r="C227" s="11"/>
      <c r="D227" s="6"/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14"/>
      <c r="B228" s="15"/>
      <c r="C228" s="11"/>
      <c r="D228" s="6"/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16"/>
      <c r="B229" s="17"/>
      <c r="C229" s="8"/>
      <c r="D229" s="18" t="s">
        <v>33</v>
      </c>
      <c r="E229" s="9"/>
      <c r="F229" s="19">
        <f>SUM(F220:F228)</f>
        <v>0</v>
      </c>
      <c r="G229" s="19">
        <f t="shared" ref="G229:J229" si="94">SUM(G220:G228)</f>
        <v>0</v>
      </c>
      <c r="H229" s="19">
        <f t="shared" si="94"/>
        <v>0</v>
      </c>
      <c r="I229" s="19">
        <f t="shared" si="94"/>
        <v>0</v>
      </c>
      <c r="J229" s="19">
        <f t="shared" si="94"/>
        <v>0</v>
      </c>
      <c r="K229" s="25"/>
      <c r="L229" s="19">
        <f t="shared" ref="L229" si="95">SUM(L220:L228)</f>
        <v>0</v>
      </c>
    </row>
    <row r="230" spans="1:12" ht="15.75" thickBot="1" x14ac:dyDescent="0.25">
      <c r="A230" s="33">
        <f>A212</f>
        <v>3</v>
      </c>
      <c r="B230" s="33">
        <f>B212</f>
        <v>2</v>
      </c>
      <c r="C230" s="87" t="s">
        <v>4</v>
      </c>
      <c r="D230" s="88"/>
      <c r="E230" s="31"/>
      <c r="F230" s="32">
        <f>F219+F229</f>
        <v>550</v>
      </c>
      <c r="G230" s="32">
        <f t="shared" ref="G230:J230" si="96">G219+G229</f>
        <v>26</v>
      </c>
      <c r="H230" s="32">
        <f t="shared" si="96"/>
        <v>24</v>
      </c>
      <c r="I230" s="32">
        <f t="shared" si="96"/>
        <v>89</v>
      </c>
      <c r="J230" s="32">
        <f t="shared" si="96"/>
        <v>645</v>
      </c>
      <c r="K230" s="32"/>
      <c r="L230" s="32">
        <f t="shared" ref="L230" si="97">L219+L229</f>
        <v>76.06</v>
      </c>
    </row>
    <row r="231" spans="1:12" ht="15" x14ac:dyDescent="0.25">
      <c r="A231" s="20">
        <v>3</v>
      </c>
      <c r="B231" s="21">
        <v>3</v>
      </c>
      <c r="C231" s="22" t="s">
        <v>20</v>
      </c>
      <c r="D231" s="5" t="s">
        <v>21</v>
      </c>
      <c r="E231" s="39" t="s">
        <v>109</v>
      </c>
      <c r="F231" s="40">
        <v>200</v>
      </c>
      <c r="G231" s="40">
        <v>23</v>
      </c>
      <c r="H231" s="40">
        <v>29</v>
      </c>
      <c r="I231" s="40">
        <v>32</v>
      </c>
      <c r="J231" s="40">
        <v>477</v>
      </c>
      <c r="K231" s="72" t="s">
        <v>110</v>
      </c>
      <c r="L231" s="40">
        <v>50</v>
      </c>
    </row>
    <row r="232" spans="1:12" ht="15" x14ac:dyDescent="0.25">
      <c r="A232" s="23"/>
      <c r="B232" s="15"/>
      <c r="C232" s="11"/>
      <c r="D232" s="7" t="s">
        <v>22</v>
      </c>
      <c r="E232" s="42" t="s">
        <v>111</v>
      </c>
      <c r="F232" s="43">
        <v>180</v>
      </c>
      <c r="G232" s="43">
        <v>0</v>
      </c>
      <c r="H232" s="43">
        <v>0</v>
      </c>
      <c r="I232" s="43">
        <v>6</v>
      </c>
      <c r="J232" s="43">
        <v>26</v>
      </c>
      <c r="K232" s="44" t="s">
        <v>112</v>
      </c>
      <c r="L232" s="43">
        <v>8.5</v>
      </c>
    </row>
    <row r="233" spans="1:12" ht="15.75" thickBot="1" x14ac:dyDescent="0.3">
      <c r="A233" s="23"/>
      <c r="B233" s="15"/>
      <c r="C233" s="11"/>
      <c r="D233" s="7" t="s">
        <v>23</v>
      </c>
      <c r="E233" s="42" t="s">
        <v>48</v>
      </c>
      <c r="F233" s="43">
        <v>20</v>
      </c>
      <c r="G233" s="43">
        <v>1</v>
      </c>
      <c r="H233" s="43">
        <v>0</v>
      </c>
      <c r="I233" s="43">
        <v>7</v>
      </c>
      <c r="J233" s="43">
        <v>36</v>
      </c>
      <c r="K233" s="44"/>
      <c r="L233" s="43">
        <v>1.1100000000000001</v>
      </c>
    </row>
    <row r="234" spans="1:12" ht="15" x14ac:dyDescent="0.25">
      <c r="A234" s="23"/>
      <c r="B234" s="15"/>
      <c r="C234" s="11"/>
      <c r="D234" s="7" t="s">
        <v>23</v>
      </c>
      <c r="E234" s="42" t="s">
        <v>49</v>
      </c>
      <c r="F234" s="43">
        <v>40</v>
      </c>
      <c r="G234" s="73">
        <v>4</v>
      </c>
      <c r="H234" s="73">
        <v>2</v>
      </c>
      <c r="I234" s="73">
        <v>20</v>
      </c>
      <c r="J234" s="73">
        <v>106</v>
      </c>
      <c r="K234" s="68"/>
      <c r="L234" s="40">
        <v>3.7</v>
      </c>
    </row>
    <row r="235" spans="1:12" ht="15" x14ac:dyDescent="0.25">
      <c r="A235" s="23"/>
      <c r="B235" s="15"/>
      <c r="C235" s="11"/>
      <c r="D235" s="6"/>
      <c r="E235" s="42" t="s">
        <v>98</v>
      </c>
      <c r="F235" s="43">
        <v>60</v>
      </c>
      <c r="G235" s="43">
        <v>1</v>
      </c>
      <c r="H235" s="43">
        <v>0</v>
      </c>
      <c r="I235" s="43">
        <v>3</v>
      </c>
      <c r="J235" s="43">
        <v>14</v>
      </c>
      <c r="K235" s="44" t="s">
        <v>62</v>
      </c>
      <c r="L235" s="43">
        <v>7.93</v>
      </c>
    </row>
    <row r="236" spans="1:12" ht="15" x14ac:dyDescent="0.25">
      <c r="A236" s="24"/>
      <c r="B236" s="17"/>
      <c r="C236" s="8"/>
      <c r="D236" s="18" t="s">
        <v>33</v>
      </c>
      <c r="E236" s="9"/>
      <c r="F236" s="19">
        <f>SUM(F231:F235)</f>
        <v>500</v>
      </c>
      <c r="G236" s="19">
        <f>SUM(G231:G235)</f>
        <v>29</v>
      </c>
      <c r="H236" s="19">
        <f>SUM(H231:H235)</f>
        <v>31</v>
      </c>
      <c r="I236" s="19">
        <f>SUM(I231:I235)</f>
        <v>68</v>
      </c>
      <c r="J236" s="19">
        <f>SUM(J231:J235)</f>
        <v>659</v>
      </c>
      <c r="K236" s="25"/>
      <c r="L236" s="19">
        <f>SUM(L231:L235)</f>
        <v>71.240000000000009</v>
      </c>
    </row>
    <row r="237" spans="1:12" ht="15" x14ac:dyDescent="0.25">
      <c r="A237" s="26">
        <v>3</v>
      </c>
      <c r="B237" s="13">
        <f>B231</f>
        <v>3</v>
      </c>
      <c r="C237" s="10" t="s">
        <v>25</v>
      </c>
      <c r="D237" s="7" t="s">
        <v>26</v>
      </c>
      <c r="E237" s="42"/>
      <c r="F237" s="43"/>
      <c r="G237" s="43"/>
      <c r="H237" s="43"/>
      <c r="I237" s="43"/>
      <c r="J237" s="43"/>
      <c r="K237" s="44"/>
      <c r="L237" s="43"/>
    </row>
    <row r="238" spans="1:12" ht="15" x14ac:dyDescent="0.25">
      <c r="A238" s="23"/>
      <c r="B238" s="15"/>
      <c r="C238" s="11"/>
      <c r="D238" s="7" t="s">
        <v>27</v>
      </c>
      <c r="E238" s="42"/>
      <c r="F238" s="43"/>
      <c r="G238" s="43"/>
      <c r="H238" s="43"/>
      <c r="I238" s="43"/>
      <c r="J238" s="43"/>
      <c r="K238" s="44"/>
      <c r="L238" s="43"/>
    </row>
    <row r="239" spans="1:12" ht="15" x14ac:dyDescent="0.25">
      <c r="A239" s="23"/>
      <c r="B239" s="15"/>
      <c r="C239" s="11"/>
      <c r="D239" s="7" t="s">
        <v>28</v>
      </c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7" t="s">
        <v>29</v>
      </c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7" t="s">
        <v>30</v>
      </c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3"/>
      <c r="B242" s="15"/>
      <c r="C242" s="11"/>
      <c r="D242" s="7" t="s">
        <v>31</v>
      </c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3"/>
      <c r="B243" s="15"/>
      <c r="C243" s="11"/>
      <c r="D243" s="7" t="s">
        <v>32</v>
      </c>
      <c r="E243" s="42"/>
      <c r="F243" s="43"/>
      <c r="G243" s="43"/>
      <c r="H243" s="43"/>
      <c r="I243" s="43"/>
      <c r="J243" s="43"/>
      <c r="K243" s="44"/>
      <c r="L243" s="43"/>
    </row>
    <row r="244" spans="1:12" ht="15" x14ac:dyDescent="0.25">
      <c r="A244" s="23"/>
      <c r="B244" s="15"/>
      <c r="C244" s="11"/>
      <c r="D244" s="6"/>
      <c r="E244" s="42"/>
      <c r="F244" s="43"/>
      <c r="G244" s="43"/>
      <c r="H244" s="43"/>
      <c r="I244" s="43"/>
      <c r="J244" s="43"/>
      <c r="K244" s="44"/>
      <c r="L244" s="43"/>
    </row>
    <row r="245" spans="1:12" ht="15" x14ac:dyDescent="0.25">
      <c r="A245" s="23"/>
      <c r="B245" s="15"/>
      <c r="C245" s="11"/>
      <c r="D245" s="6"/>
      <c r="E245" s="42"/>
      <c r="F245" s="43"/>
      <c r="G245" s="43"/>
      <c r="H245" s="43"/>
      <c r="I245" s="43"/>
      <c r="J245" s="43"/>
      <c r="K245" s="44"/>
      <c r="L245" s="43"/>
    </row>
    <row r="246" spans="1:12" ht="15" x14ac:dyDescent="0.25">
      <c r="A246" s="24"/>
      <c r="B246" s="17"/>
      <c r="C246" s="8"/>
      <c r="D246" s="18" t="s">
        <v>33</v>
      </c>
      <c r="E246" s="9"/>
      <c r="F246" s="19">
        <f>SUM(F237:F245)</f>
        <v>0</v>
      </c>
      <c r="G246" s="19">
        <f t="shared" ref="G246:J246" si="98">SUM(G237:G245)</f>
        <v>0</v>
      </c>
      <c r="H246" s="19">
        <f t="shared" si="98"/>
        <v>0</v>
      </c>
      <c r="I246" s="19">
        <f t="shared" si="98"/>
        <v>0</v>
      </c>
      <c r="J246" s="19">
        <f t="shared" si="98"/>
        <v>0</v>
      </c>
      <c r="K246" s="25"/>
      <c r="L246" s="19">
        <f t="shared" ref="L246" si="99">SUM(L237:L245)</f>
        <v>0</v>
      </c>
    </row>
    <row r="247" spans="1:12" ht="15.75" thickBot="1" x14ac:dyDescent="0.25">
      <c r="A247" s="29">
        <f>A231</f>
        <v>3</v>
      </c>
      <c r="B247" s="30">
        <f>B231</f>
        <v>3</v>
      </c>
      <c r="C247" s="87" t="s">
        <v>4</v>
      </c>
      <c r="D247" s="88"/>
      <c r="E247" s="31"/>
      <c r="F247" s="32">
        <f>F236+F246</f>
        <v>500</v>
      </c>
      <c r="G247" s="32">
        <f t="shared" ref="G247:J247" si="100">G236+G246</f>
        <v>29</v>
      </c>
      <c r="H247" s="32">
        <f t="shared" si="100"/>
        <v>31</v>
      </c>
      <c r="I247" s="32">
        <f t="shared" si="100"/>
        <v>68</v>
      </c>
      <c r="J247" s="32">
        <f t="shared" si="100"/>
        <v>659</v>
      </c>
      <c r="K247" s="32"/>
      <c r="L247" s="32">
        <f t="shared" ref="L247" si="101">L236+L246</f>
        <v>71.240000000000009</v>
      </c>
    </row>
    <row r="248" spans="1:12" ht="15" x14ac:dyDescent="0.25">
      <c r="A248" s="20">
        <v>3</v>
      </c>
      <c r="B248" s="21">
        <v>4</v>
      </c>
      <c r="C248" s="22" t="s">
        <v>20</v>
      </c>
      <c r="D248" s="5" t="s">
        <v>21</v>
      </c>
      <c r="E248" s="39" t="s">
        <v>63</v>
      </c>
      <c r="F248" s="40">
        <v>210</v>
      </c>
      <c r="G248" s="40">
        <v>8</v>
      </c>
      <c r="H248" s="40">
        <v>12</v>
      </c>
      <c r="I248" s="40">
        <v>39</v>
      </c>
      <c r="J248" s="40">
        <v>299</v>
      </c>
      <c r="K248" s="41" t="s">
        <v>113</v>
      </c>
      <c r="L248" s="40">
        <v>21</v>
      </c>
    </row>
    <row r="249" spans="1:12" ht="15" x14ac:dyDescent="0.25">
      <c r="A249" s="23"/>
      <c r="B249" s="15"/>
      <c r="C249" s="11"/>
      <c r="D249" s="7" t="s">
        <v>22</v>
      </c>
      <c r="E249" s="42" t="s">
        <v>114</v>
      </c>
      <c r="F249" s="43">
        <v>180</v>
      </c>
      <c r="G249" s="43">
        <v>0</v>
      </c>
      <c r="H249" s="43">
        <v>0</v>
      </c>
      <c r="I249" s="43">
        <v>15</v>
      </c>
      <c r="J249" s="43">
        <v>63</v>
      </c>
      <c r="K249" s="43" t="s">
        <v>115</v>
      </c>
      <c r="L249" s="43">
        <v>3.8</v>
      </c>
    </row>
    <row r="250" spans="1:12" ht="15" x14ac:dyDescent="0.25">
      <c r="A250" s="23"/>
      <c r="B250" s="15"/>
      <c r="C250" s="11"/>
      <c r="D250" s="7" t="s">
        <v>23</v>
      </c>
      <c r="E250" s="42" t="s">
        <v>49</v>
      </c>
      <c r="F250" s="43">
        <v>20</v>
      </c>
      <c r="G250" s="43">
        <v>2</v>
      </c>
      <c r="H250" s="43">
        <v>1</v>
      </c>
      <c r="I250" s="43">
        <v>10</v>
      </c>
      <c r="J250" s="43">
        <v>53</v>
      </c>
      <c r="K250" s="43"/>
      <c r="L250" s="43">
        <v>1.85</v>
      </c>
    </row>
    <row r="251" spans="1:12" ht="15" x14ac:dyDescent="0.25">
      <c r="A251" s="23"/>
      <c r="B251" s="15"/>
      <c r="C251" s="11"/>
      <c r="D251" s="7" t="s">
        <v>24</v>
      </c>
      <c r="E251" s="42" t="s">
        <v>79</v>
      </c>
      <c r="F251" s="43">
        <v>100</v>
      </c>
      <c r="G251" s="43">
        <v>1</v>
      </c>
      <c r="H251" s="43">
        <v>0</v>
      </c>
      <c r="I251" s="43">
        <v>8</v>
      </c>
      <c r="J251" s="43">
        <v>40</v>
      </c>
      <c r="K251" s="43" t="s">
        <v>45</v>
      </c>
      <c r="L251" s="43">
        <v>18</v>
      </c>
    </row>
    <row r="252" spans="1:12" ht="15" x14ac:dyDescent="0.25">
      <c r="A252" s="23"/>
      <c r="B252" s="15"/>
      <c r="C252" s="11"/>
      <c r="D252" s="6"/>
      <c r="E252" s="42" t="s">
        <v>73</v>
      </c>
      <c r="F252" s="43">
        <v>40</v>
      </c>
      <c r="G252" s="73">
        <v>4</v>
      </c>
      <c r="H252" s="73">
        <v>6</v>
      </c>
      <c r="I252" s="73">
        <v>11</v>
      </c>
      <c r="J252" s="73">
        <v>143</v>
      </c>
      <c r="K252" s="74" t="s">
        <v>72</v>
      </c>
      <c r="L252" s="43">
        <v>19.37</v>
      </c>
    </row>
    <row r="253" spans="1:12" ht="15" x14ac:dyDescent="0.25">
      <c r="A253" s="24"/>
      <c r="B253" s="17"/>
      <c r="C253" s="8"/>
      <c r="D253" s="18" t="s">
        <v>33</v>
      </c>
      <c r="E253" s="9"/>
      <c r="F253" s="19">
        <f>SUM(F248:F252)</f>
        <v>550</v>
      </c>
      <c r="G253" s="19">
        <f>SUM(G248:G252)</f>
        <v>15</v>
      </c>
      <c r="H253" s="19">
        <f>SUM(H248:H252)</f>
        <v>19</v>
      </c>
      <c r="I253" s="19">
        <f>SUM(I248:I252)</f>
        <v>83</v>
      </c>
      <c r="J253" s="19">
        <f>SUM(J248:J252)</f>
        <v>598</v>
      </c>
      <c r="K253" s="25"/>
      <c r="L253" s="19">
        <f>SUM(L248:L252)</f>
        <v>64.02000000000001</v>
      </c>
    </row>
    <row r="254" spans="1:12" ht="15" x14ac:dyDescent="0.25">
      <c r="A254" s="26">
        <v>3</v>
      </c>
      <c r="B254" s="13">
        <f>B248</f>
        <v>4</v>
      </c>
      <c r="C254" s="10" t="s">
        <v>25</v>
      </c>
      <c r="D254" s="7" t="s">
        <v>26</v>
      </c>
      <c r="E254" s="42"/>
      <c r="F254" s="43"/>
      <c r="G254" s="43"/>
      <c r="H254" s="43"/>
      <c r="I254" s="43"/>
      <c r="J254" s="43"/>
      <c r="K254" s="44"/>
      <c r="L254" s="43"/>
    </row>
    <row r="255" spans="1:12" ht="15" x14ac:dyDescent="0.25">
      <c r="A255" s="23"/>
      <c r="B255" s="15"/>
      <c r="C255" s="11"/>
      <c r="D255" s="7" t="s">
        <v>27</v>
      </c>
      <c r="E255" s="42"/>
      <c r="F255" s="43"/>
      <c r="G255" s="43"/>
      <c r="H255" s="43"/>
      <c r="I255" s="43"/>
      <c r="J255" s="43"/>
      <c r="K255" s="44"/>
      <c r="L255" s="43"/>
    </row>
    <row r="256" spans="1:12" ht="15" x14ac:dyDescent="0.25">
      <c r="A256" s="23"/>
      <c r="B256" s="15"/>
      <c r="C256" s="11"/>
      <c r="D256" s="7" t="s">
        <v>28</v>
      </c>
      <c r="E256" s="42"/>
      <c r="F256" s="43"/>
      <c r="G256" s="43"/>
      <c r="H256" s="43"/>
      <c r="I256" s="43"/>
      <c r="J256" s="43"/>
      <c r="K256" s="44"/>
      <c r="L256" s="43"/>
    </row>
    <row r="257" spans="1:12" ht="15" x14ac:dyDescent="0.25">
      <c r="A257" s="23"/>
      <c r="B257" s="15"/>
      <c r="C257" s="11"/>
      <c r="D257" s="7" t="s">
        <v>29</v>
      </c>
      <c r="E257" s="42"/>
      <c r="F257" s="43"/>
      <c r="G257" s="43"/>
      <c r="H257" s="43"/>
      <c r="I257" s="43"/>
      <c r="J257" s="43"/>
      <c r="K257" s="44"/>
      <c r="L257" s="43"/>
    </row>
    <row r="258" spans="1:12" ht="15" x14ac:dyDescent="0.25">
      <c r="A258" s="23"/>
      <c r="B258" s="15"/>
      <c r="C258" s="11"/>
      <c r="D258" s="7" t="s">
        <v>30</v>
      </c>
      <c r="E258" s="42"/>
      <c r="F258" s="43"/>
      <c r="G258" s="43"/>
      <c r="H258" s="43"/>
      <c r="I258" s="43"/>
      <c r="J258" s="43"/>
      <c r="K258" s="44"/>
      <c r="L258" s="43"/>
    </row>
    <row r="259" spans="1:12" ht="15" x14ac:dyDescent="0.25">
      <c r="A259" s="23"/>
      <c r="B259" s="15"/>
      <c r="C259" s="11"/>
      <c r="D259" s="7" t="s">
        <v>31</v>
      </c>
      <c r="E259" s="42"/>
      <c r="F259" s="43"/>
      <c r="G259" s="43"/>
      <c r="H259" s="43"/>
      <c r="I259" s="43"/>
      <c r="J259" s="43"/>
      <c r="K259" s="44"/>
      <c r="L259" s="43"/>
    </row>
    <row r="260" spans="1:12" ht="15" x14ac:dyDescent="0.25">
      <c r="A260" s="23"/>
      <c r="B260" s="15"/>
      <c r="C260" s="11"/>
      <c r="D260" s="7" t="s">
        <v>32</v>
      </c>
      <c r="E260" s="42"/>
      <c r="F260" s="43"/>
      <c r="G260" s="43"/>
      <c r="H260" s="43"/>
      <c r="I260" s="43"/>
      <c r="J260" s="43"/>
      <c r="K260" s="44"/>
      <c r="L260" s="43"/>
    </row>
    <row r="261" spans="1:12" ht="15" x14ac:dyDescent="0.25">
      <c r="A261" s="23"/>
      <c r="B261" s="15"/>
      <c r="C261" s="11"/>
      <c r="D261" s="6"/>
      <c r="E261" s="42"/>
      <c r="F261" s="43"/>
      <c r="G261" s="43"/>
      <c r="H261" s="43"/>
      <c r="I261" s="43"/>
      <c r="J261" s="43"/>
      <c r="K261" s="44"/>
      <c r="L261" s="43"/>
    </row>
    <row r="262" spans="1:12" ht="15" x14ac:dyDescent="0.25">
      <c r="A262" s="23"/>
      <c r="B262" s="15"/>
      <c r="C262" s="11"/>
      <c r="D262" s="6"/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24"/>
      <c r="B263" s="17"/>
      <c r="C263" s="8"/>
      <c r="D263" s="18" t="s">
        <v>33</v>
      </c>
      <c r="E263" s="9"/>
      <c r="F263" s="19">
        <f>SUM(F254:F262)</f>
        <v>0</v>
      </c>
      <c r="G263" s="19">
        <f t="shared" ref="G263:J263" si="102">SUM(G254:G262)</f>
        <v>0</v>
      </c>
      <c r="H263" s="19">
        <f t="shared" si="102"/>
        <v>0</v>
      </c>
      <c r="I263" s="19">
        <f t="shared" si="102"/>
        <v>0</v>
      </c>
      <c r="J263" s="19">
        <f t="shared" si="102"/>
        <v>0</v>
      </c>
      <c r="K263" s="25"/>
      <c r="L263" s="19">
        <f t="shared" ref="L263" si="103">SUM(L254:L262)</f>
        <v>0</v>
      </c>
    </row>
    <row r="264" spans="1:12" ht="15.75" thickBot="1" x14ac:dyDescent="0.25">
      <c r="A264" s="29">
        <f>A248</f>
        <v>3</v>
      </c>
      <c r="B264" s="30">
        <f>B248</f>
        <v>4</v>
      </c>
      <c r="C264" s="87" t="s">
        <v>4</v>
      </c>
      <c r="D264" s="88"/>
      <c r="E264" s="31"/>
      <c r="F264" s="32">
        <f>F253+F263</f>
        <v>550</v>
      </c>
      <c r="G264" s="32">
        <f t="shared" ref="G264:J264" si="104">G253+G263</f>
        <v>15</v>
      </c>
      <c r="H264" s="32">
        <f t="shared" si="104"/>
        <v>19</v>
      </c>
      <c r="I264" s="32">
        <f t="shared" si="104"/>
        <v>83</v>
      </c>
      <c r="J264" s="32">
        <f t="shared" si="104"/>
        <v>598</v>
      </c>
      <c r="K264" s="32"/>
      <c r="L264" s="32">
        <f t="shared" ref="L264" si="105">L253+L263</f>
        <v>64.02000000000001</v>
      </c>
    </row>
    <row r="265" spans="1:12" ht="15" x14ac:dyDescent="0.25">
      <c r="A265" s="20">
        <v>3</v>
      </c>
      <c r="B265" s="21">
        <v>5</v>
      </c>
      <c r="C265" s="22" t="s">
        <v>20</v>
      </c>
      <c r="D265" s="5" t="s">
        <v>21</v>
      </c>
      <c r="E265" s="65" t="s">
        <v>116</v>
      </c>
      <c r="F265" s="73">
        <v>160</v>
      </c>
      <c r="G265" s="73">
        <v>16</v>
      </c>
      <c r="H265" s="73">
        <v>24</v>
      </c>
      <c r="I265" s="73">
        <v>3</v>
      </c>
      <c r="J265" s="73">
        <v>291</v>
      </c>
      <c r="K265" s="69" t="s">
        <v>117</v>
      </c>
      <c r="L265" s="43">
        <v>24.47</v>
      </c>
    </row>
    <row r="266" spans="1:12" ht="15" x14ac:dyDescent="0.25">
      <c r="A266" s="23"/>
      <c r="B266" s="15"/>
      <c r="C266" s="11"/>
      <c r="D266" s="7" t="s">
        <v>22</v>
      </c>
      <c r="E266" s="42" t="s">
        <v>77</v>
      </c>
      <c r="F266" s="43">
        <v>180</v>
      </c>
      <c r="G266" s="43">
        <v>1</v>
      </c>
      <c r="H266" s="43">
        <v>0</v>
      </c>
      <c r="I266" s="43">
        <v>28</v>
      </c>
      <c r="J266" s="43">
        <v>117</v>
      </c>
      <c r="K266" s="44" t="s">
        <v>78</v>
      </c>
      <c r="L266" s="43">
        <v>4.18</v>
      </c>
    </row>
    <row r="267" spans="1:12" ht="15" x14ac:dyDescent="0.25">
      <c r="A267" s="23"/>
      <c r="B267" s="15"/>
      <c r="C267" s="11"/>
      <c r="D267" s="7" t="s">
        <v>23</v>
      </c>
      <c r="E267" s="42" t="s">
        <v>48</v>
      </c>
      <c r="F267" s="43">
        <v>20</v>
      </c>
      <c r="G267" s="43">
        <v>1</v>
      </c>
      <c r="H267" s="43">
        <v>0</v>
      </c>
      <c r="I267" s="43">
        <v>7</v>
      </c>
      <c r="J267" s="43">
        <v>36</v>
      </c>
      <c r="K267" s="44"/>
      <c r="L267" s="43">
        <v>1.1100000000000001</v>
      </c>
    </row>
    <row r="268" spans="1:12" ht="15" x14ac:dyDescent="0.25">
      <c r="A268" s="23"/>
      <c r="B268" s="15"/>
      <c r="C268" s="11"/>
      <c r="D268" s="7" t="s">
        <v>23</v>
      </c>
      <c r="E268" s="42" t="s">
        <v>49</v>
      </c>
      <c r="F268" s="43">
        <v>20</v>
      </c>
      <c r="G268" s="43">
        <v>2</v>
      </c>
      <c r="H268" s="43">
        <v>1</v>
      </c>
      <c r="I268" s="43">
        <v>10</v>
      </c>
      <c r="J268" s="43">
        <v>53</v>
      </c>
      <c r="K268" s="43"/>
      <c r="L268" s="43">
        <v>1.85</v>
      </c>
    </row>
    <row r="269" spans="1:12" ht="15" x14ac:dyDescent="0.25">
      <c r="A269" s="23"/>
      <c r="B269" s="15"/>
      <c r="C269" s="11"/>
      <c r="D269" s="6"/>
      <c r="E269" s="42" t="s">
        <v>98</v>
      </c>
      <c r="F269" s="43">
        <v>60</v>
      </c>
      <c r="G269" s="43">
        <v>1</v>
      </c>
      <c r="H269" s="43">
        <v>0</v>
      </c>
      <c r="I269" s="43">
        <v>3</v>
      </c>
      <c r="J269" s="43">
        <v>14</v>
      </c>
      <c r="K269" s="44" t="s">
        <v>62</v>
      </c>
      <c r="L269" s="43">
        <v>7.93</v>
      </c>
    </row>
    <row r="270" spans="1:12" ht="15" x14ac:dyDescent="0.25">
      <c r="A270" s="23"/>
      <c r="B270" s="15"/>
      <c r="C270" s="11"/>
      <c r="D270" s="7" t="s">
        <v>24</v>
      </c>
      <c r="E270" s="42" t="s">
        <v>79</v>
      </c>
      <c r="F270" s="43">
        <v>100</v>
      </c>
      <c r="G270" s="43">
        <v>1</v>
      </c>
      <c r="H270" s="43">
        <v>0</v>
      </c>
      <c r="I270" s="43">
        <v>8</v>
      </c>
      <c r="J270" s="43">
        <v>40</v>
      </c>
      <c r="K270" s="43" t="s">
        <v>45</v>
      </c>
      <c r="L270" s="43">
        <v>18</v>
      </c>
    </row>
    <row r="271" spans="1:12" ht="15" x14ac:dyDescent="0.25">
      <c r="A271" s="24"/>
      <c r="B271" s="17"/>
      <c r="C271" s="8"/>
      <c r="D271" s="18" t="s">
        <v>33</v>
      </c>
      <c r="E271" s="9"/>
      <c r="F271" s="19">
        <f>SUM(F265:F270)</f>
        <v>540</v>
      </c>
      <c r="G271" s="19">
        <f>SUM(G265:G270)</f>
        <v>22</v>
      </c>
      <c r="H271" s="19">
        <f>SUM(H265:H270)</f>
        <v>25</v>
      </c>
      <c r="I271" s="19">
        <f>SUM(I265:I270)</f>
        <v>59</v>
      </c>
      <c r="J271" s="19">
        <f>SUM(J265:J270)</f>
        <v>551</v>
      </c>
      <c r="K271" s="25"/>
      <c r="L271" s="19">
        <f>SUM(L265:L270)</f>
        <v>57.54</v>
      </c>
    </row>
    <row r="272" spans="1:12" ht="15" x14ac:dyDescent="0.25">
      <c r="A272" s="26">
        <v>3</v>
      </c>
      <c r="B272" s="13">
        <f>B265</f>
        <v>5</v>
      </c>
      <c r="C272" s="10" t="s">
        <v>25</v>
      </c>
      <c r="D272" s="7" t="s">
        <v>26</v>
      </c>
      <c r="E272" s="42"/>
      <c r="F272" s="43"/>
      <c r="G272" s="43"/>
      <c r="H272" s="43"/>
      <c r="I272" s="43"/>
      <c r="J272" s="43"/>
      <c r="K272" s="44"/>
      <c r="L272" s="43"/>
    </row>
    <row r="273" spans="1:12" ht="15" x14ac:dyDescent="0.25">
      <c r="A273" s="23"/>
      <c r="B273" s="15"/>
      <c r="C273" s="11"/>
      <c r="D273" s="7" t="s">
        <v>27</v>
      </c>
      <c r="E273" s="42"/>
      <c r="F273" s="43"/>
      <c r="G273" s="43"/>
      <c r="H273" s="43"/>
      <c r="I273" s="43"/>
      <c r="J273" s="43"/>
      <c r="K273" s="44"/>
      <c r="L273" s="43"/>
    </row>
    <row r="274" spans="1:12" ht="15" x14ac:dyDescent="0.25">
      <c r="A274" s="23"/>
      <c r="B274" s="15"/>
      <c r="C274" s="11"/>
      <c r="D274" s="7" t="s">
        <v>28</v>
      </c>
      <c r="E274" s="42"/>
      <c r="F274" s="43"/>
      <c r="G274" s="43"/>
      <c r="H274" s="43"/>
      <c r="I274" s="43"/>
      <c r="J274" s="43"/>
      <c r="K274" s="44"/>
      <c r="L274" s="43"/>
    </row>
    <row r="275" spans="1:12" ht="15" x14ac:dyDescent="0.25">
      <c r="A275" s="23"/>
      <c r="B275" s="15"/>
      <c r="C275" s="11"/>
      <c r="D275" s="7" t="s">
        <v>29</v>
      </c>
      <c r="E275" s="42"/>
      <c r="F275" s="43"/>
      <c r="G275" s="43"/>
      <c r="H275" s="43"/>
      <c r="I275" s="43"/>
      <c r="J275" s="43"/>
      <c r="K275" s="44"/>
      <c r="L275" s="43"/>
    </row>
    <row r="276" spans="1:12" ht="15" x14ac:dyDescent="0.25">
      <c r="A276" s="23"/>
      <c r="B276" s="15"/>
      <c r="C276" s="11"/>
      <c r="D276" s="7" t="s">
        <v>30</v>
      </c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23"/>
      <c r="B277" s="15"/>
      <c r="C277" s="11"/>
      <c r="D277" s="7" t="s">
        <v>31</v>
      </c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23"/>
      <c r="B278" s="15"/>
      <c r="C278" s="11"/>
      <c r="D278" s="7" t="s">
        <v>32</v>
      </c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23"/>
      <c r="B279" s="15"/>
      <c r="C279" s="11"/>
      <c r="D279" s="6"/>
      <c r="E279" s="42"/>
      <c r="F279" s="43"/>
      <c r="G279" s="43"/>
      <c r="H279" s="43"/>
      <c r="I279" s="43"/>
      <c r="J279" s="43"/>
      <c r="K279" s="44"/>
      <c r="L279" s="43"/>
    </row>
    <row r="280" spans="1:12" ht="15" x14ac:dyDescent="0.25">
      <c r="A280" s="23"/>
      <c r="B280" s="15"/>
      <c r="C280" s="11"/>
      <c r="D280" s="6"/>
      <c r="E280" s="42"/>
      <c r="F280" s="43"/>
      <c r="G280" s="43"/>
      <c r="H280" s="43"/>
      <c r="I280" s="43"/>
      <c r="J280" s="43"/>
      <c r="K280" s="44"/>
      <c r="L280" s="43"/>
    </row>
    <row r="281" spans="1:12" ht="15" x14ac:dyDescent="0.25">
      <c r="A281" s="24"/>
      <c r="B281" s="17"/>
      <c r="C281" s="8"/>
      <c r="D281" s="18" t="s">
        <v>33</v>
      </c>
      <c r="E281" s="9"/>
      <c r="F281" s="19">
        <f>SUM(F272:F280)</f>
        <v>0</v>
      </c>
      <c r="G281" s="19">
        <f t="shared" ref="G281:J281" si="106">SUM(G272:G280)</f>
        <v>0</v>
      </c>
      <c r="H281" s="19">
        <f t="shared" si="106"/>
        <v>0</v>
      </c>
      <c r="I281" s="19">
        <f t="shared" si="106"/>
        <v>0</v>
      </c>
      <c r="J281" s="19">
        <f t="shared" si="106"/>
        <v>0</v>
      </c>
      <c r="K281" s="25"/>
      <c r="L281" s="19">
        <f t="shared" ref="L281" si="107">SUM(L272:L280)</f>
        <v>0</v>
      </c>
    </row>
    <row r="282" spans="1:12" ht="15" x14ac:dyDescent="0.2">
      <c r="A282" s="75">
        <f>A265</f>
        <v>3</v>
      </c>
      <c r="B282" s="76">
        <f>B265</f>
        <v>5</v>
      </c>
      <c r="C282" s="89" t="s">
        <v>4</v>
      </c>
      <c r="D282" s="90"/>
      <c r="E282" s="77"/>
      <c r="F282" s="78">
        <f>F271+F281</f>
        <v>540</v>
      </c>
      <c r="G282" s="78">
        <f t="shared" ref="G282:J282" si="108">G271+G281</f>
        <v>22</v>
      </c>
      <c r="H282" s="78">
        <f t="shared" si="108"/>
        <v>25</v>
      </c>
      <c r="I282" s="78">
        <f t="shared" si="108"/>
        <v>59</v>
      </c>
      <c r="J282" s="78">
        <f t="shared" si="108"/>
        <v>551</v>
      </c>
      <c r="K282" s="78"/>
      <c r="L282" s="78">
        <f t="shared" ref="L282" si="109">L271+L281</f>
        <v>57.54</v>
      </c>
    </row>
    <row r="283" spans="1:12" ht="13.5" customHeight="1" thickBot="1" x14ac:dyDescent="0.25">
      <c r="A283" s="79"/>
      <c r="B283" s="79"/>
      <c r="C283" s="86" t="s">
        <v>5</v>
      </c>
      <c r="D283" s="86"/>
      <c r="E283" s="86"/>
      <c r="F283" s="81">
        <f>(F120+F137+F155+F174+F193+F210+F229+F247+F264+F282)/(IF(F120=0,0,1)+IF(F137=0,0,1)+IF(F155=0,0,1)+IF(F174=0,0,1)+IF(F193=0,0,1)+IF(F210=0,0,1)+IF(F229=0,0,1)+IF(F247=0,0,1)+IF(F264=0,0,1)+IF(F282=0,0,1))</f>
        <v>530.625</v>
      </c>
      <c r="G283" s="81">
        <f>(G120+G137+G155+G174+G193+G210+G229+G247+G264+G282)/(IF(G120=0,0,1)+IF(G137=0,0,1)+IF(G155=0,0,1)+IF(G174=0,0,1)+IF(G193=0,0,1)+IF(G210=0,0,1)+IF(G229=0,0,1)+IF(G247=0,0,1)+IF(G264=0,0,1)+IF(G282=0,0,1))</f>
        <v>25.625</v>
      </c>
      <c r="H283" s="81">
        <f>(H120+H137+H155+H174+H193+H210+H229+H247+H264+H282)/(IF(H120=0,0,1)+IF(H137=0,0,1)+IF(H155=0,0,1)+IF(H174=0,0,1)+IF(H193=0,0,1)+IF(H210=0,0,1)+IF(H229=0,0,1)+IF(H247=0,0,1)+IF(H264=0,0,1)+IF(H282=0,0,1))</f>
        <v>24.5</v>
      </c>
      <c r="I283" s="81">
        <f>(I120+I137+I155+I174+I193+I210+I229+I247+I264+I282)/(IF(I120=0,0,1)+IF(I137=0,0,1)+IF(I155=0,0,1)+IF(I174=0,0,1)+IF(I193=0,0,1)+IF(I210=0,0,1)+IF(I229=0,0,1)+IF(I247=0,0,1)+IF(I264=0,0,1)+IF(I282=0,0,1))</f>
        <v>71.125</v>
      </c>
      <c r="J283" s="81">
        <f>(J120+J137+J155+J174+J193+J210+J229+J247+J264+J282)/(IF(J120=0,0,1)+IF(J137=0,0,1)+IF(J155=0,0,1)+IF(J174=0,0,1)+IF(J193=0,0,1)+IF(J210=0,0,1)+IF(J229=0,0,1)+IF(J247=0,0,1)+IF(J264=0,0,1)+IF(J282=0,0,1))</f>
        <v>603.375</v>
      </c>
      <c r="K283" s="80"/>
      <c r="L283" s="80">
        <f>(L120+L137+L155+L174+L193+L210+L229+L247+L264+L282)/(IF(L120=0,0,1)+IF(L137=0,0,1)+IF(L155=0,0,1)+IF(L174=0,0,1)+IF(L193=0,0,1)+IF(L210=0,0,1)+IF(L229=0,0,1)+IF(L247=0,0,1)+IF(L264=0,0,1)+IF(L282=0,0,1))</f>
        <v>77.201250000000002</v>
      </c>
    </row>
    <row r="284" spans="1:12" x14ac:dyDescent="0.2">
      <c r="A284" s="20">
        <v>4</v>
      </c>
      <c r="B284" s="21">
        <v>1</v>
      </c>
      <c r="C284" s="56" t="s">
        <v>20</v>
      </c>
      <c r="D284" s="67" t="s">
        <v>21</v>
      </c>
      <c r="E284" s="65" t="s">
        <v>126</v>
      </c>
      <c r="F284" s="73">
        <v>90</v>
      </c>
      <c r="G284" s="73">
        <v>15</v>
      </c>
      <c r="H284" s="73">
        <v>17</v>
      </c>
      <c r="I284" s="73">
        <v>16</v>
      </c>
      <c r="J284" s="73">
        <v>278</v>
      </c>
      <c r="K284" s="69" t="s">
        <v>52</v>
      </c>
      <c r="L284" s="43">
        <v>83.76</v>
      </c>
    </row>
    <row r="285" spans="1:12" x14ac:dyDescent="0.2">
      <c r="A285" s="23"/>
      <c r="B285" s="15"/>
      <c r="C285" s="57"/>
      <c r="D285" s="67" t="s">
        <v>21</v>
      </c>
      <c r="E285" s="65" t="s">
        <v>68</v>
      </c>
      <c r="F285" s="73">
        <v>150</v>
      </c>
      <c r="G285" s="73">
        <v>5</v>
      </c>
      <c r="H285" s="73">
        <v>5</v>
      </c>
      <c r="I285" s="73">
        <v>32</v>
      </c>
      <c r="J285" s="73">
        <v>192</v>
      </c>
      <c r="K285" s="69" t="s">
        <v>42</v>
      </c>
      <c r="L285" s="43">
        <v>6.09</v>
      </c>
    </row>
    <row r="286" spans="1:12" x14ac:dyDescent="0.2">
      <c r="A286" s="23"/>
      <c r="B286" s="15"/>
      <c r="C286" s="57"/>
      <c r="D286" s="66" t="s">
        <v>22</v>
      </c>
      <c r="E286" s="65" t="s">
        <v>61</v>
      </c>
      <c r="F286" s="73">
        <v>180</v>
      </c>
      <c r="G286" s="73">
        <v>1</v>
      </c>
      <c r="H286" s="73">
        <v>0</v>
      </c>
      <c r="I286" s="73">
        <v>14</v>
      </c>
      <c r="J286" s="73">
        <v>58</v>
      </c>
      <c r="K286" s="69" t="s">
        <v>47</v>
      </c>
      <c r="L286" s="43">
        <v>2.66</v>
      </c>
    </row>
    <row r="287" spans="1:12" x14ac:dyDescent="0.2">
      <c r="A287" s="23"/>
      <c r="B287" s="15"/>
      <c r="C287" s="57"/>
      <c r="D287" s="67" t="s">
        <v>23</v>
      </c>
      <c r="E287" s="65" t="s">
        <v>48</v>
      </c>
      <c r="F287" s="73">
        <v>20</v>
      </c>
      <c r="G287" s="73">
        <v>1</v>
      </c>
      <c r="H287" s="73">
        <v>0</v>
      </c>
      <c r="I287" s="73">
        <v>7</v>
      </c>
      <c r="J287" s="73">
        <v>36</v>
      </c>
      <c r="K287" s="69"/>
      <c r="L287" s="43">
        <v>1.55</v>
      </c>
    </row>
    <row r="288" spans="1:12" ht="15" x14ac:dyDescent="0.25">
      <c r="A288" s="23"/>
      <c r="B288" s="15"/>
      <c r="C288" s="57"/>
      <c r="D288" s="7" t="s">
        <v>23</v>
      </c>
      <c r="E288" s="82" t="s">
        <v>49</v>
      </c>
      <c r="F288" s="43">
        <v>20</v>
      </c>
      <c r="G288" s="43">
        <v>2</v>
      </c>
      <c r="H288" s="43">
        <v>1</v>
      </c>
      <c r="I288" s="43">
        <v>10</v>
      </c>
      <c r="J288" s="43">
        <v>53</v>
      </c>
      <c r="K288" s="84"/>
      <c r="L288" s="64">
        <v>2.13</v>
      </c>
    </row>
    <row r="289" spans="1:12" x14ac:dyDescent="0.2">
      <c r="A289" s="23"/>
      <c r="B289" s="15"/>
      <c r="C289" s="57"/>
      <c r="D289" s="66"/>
      <c r="E289" s="42" t="s">
        <v>122</v>
      </c>
      <c r="F289" s="43">
        <v>60</v>
      </c>
      <c r="G289" s="43">
        <v>1</v>
      </c>
      <c r="H289" s="43">
        <v>0</v>
      </c>
      <c r="I289" s="43">
        <v>0</v>
      </c>
      <c r="J289" s="43">
        <v>8</v>
      </c>
      <c r="K289" s="44" t="s">
        <v>62</v>
      </c>
      <c r="L289" s="43">
        <v>8</v>
      </c>
    </row>
    <row r="290" spans="1:12" x14ac:dyDescent="0.2">
      <c r="A290" s="23"/>
      <c r="B290" s="15"/>
      <c r="C290" s="57"/>
      <c r="D290" s="38"/>
      <c r="E290" s="63"/>
      <c r="F290" s="64"/>
      <c r="G290" s="64"/>
      <c r="H290" s="64"/>
      <c r="I290" s="64"/>
      <c r="J290" s="64"/>
      <c r="K290" s="54"/>
      <c r="L290" s="43"/>
    </row>
    <row r="291" spans="1:12" x14ac:dyDescent="0.2">
      <c r="A291" s="24"/>
      <c r="B291" s="17"/>
      <c r="C291" s="59"/>
      <c r="D291" s="60" t="s">
        <v>33</v>
      </c>
      <c r="E291" s="9"/>
      <c r="F291" s="19">
        <f>SUM(F284:F290)</f>
        <v>520</v>
      </c>
      <c r="G291" s="19">
        <f t="shared" ref="G291:J291" si="110">SUM(G284:G290)</f>
        <v>25</v>
      </c>
      <c r="H291" s="19">
        <f t="shared" si="110"/>
        <v>23</v>
      </c>
      <c r="I291" s="19">
        <f t="shared" si="110"/>
        <v>79</v>
      </c>
      <c r="J291" s="19">
        <f t="shared" si="110"/>
        <v>625</v>
      </c>
      <c r="K291" s="25"/>
      <c r="L291" s="19">
        <f t="shared" ref="L291" si="111">SUM(L284:L290)</f>
        <v>104.19</v>
      </c>
    </row>
    <row r="292" spans="1:12" x14ac:dyDescent="0.2">
      <c r="A292" s="26">
        <v>4</v>
      </c>
      <c r="B292" s="13">
        <f>B284</f>
        <v>1</v>
      </c>
      <c r="C292" s="61" t="s">
        <v>25</v>
      </c>
      <c r="D292" s="58" t="s">
        <v>26</v>
      </c>
      <c r="E292" s="42"/>
      <c r="F292" s="43"/>
      <c r="G292" s="43"/>
      <c r="H292" s="43"/>
      <c r="I292" s="43"/>
      <c r="J292" s="43"/>
      <c r="K292" s="44"/>
      <c r="L292" s="43"/>
    </row>
    <row r="293" spans="1:12" x14ac:dyDescent="0.2">
      <c r="A293" s="23"/>
      <c r="B293" s="15"/>
      <c r="C293" s="57"/>
      <c r="D293" s="58" t="s">
        <v>27</v>
      </c>
      <c r="E293" s="42"/>
      <c r="F293" s="43"/>
      <c r="G293" s="43"/>
      <c r="H293" s="43"/>
      <c r="I293" s="43"/>
      <c r="J293" s="43"/>
      <c r="K293" s="44"/>
      <c r="L293" s="43"/>
    </row>
    <row r="294" spans="1:12" ht="15" x14ac:dyDescent="0.25">
      <c r="A294" s="23"/>
      <c r="B294" s="15"/>
      <c r="C294" s="11"/>
      <c r="D294" s="7" t="s">
        <v>28</v>
      </c>
      <c r="E294" s="42"/>
      <c r="F294" s="43"/>
      <c r="G294" s="43"/>
      <c r="H294" s="43"/>
      <c r="I294" s="43"/>
      <c r="J294" s="43"/>
      <c r="K294" s="44"/>
      <c r="L294" s="43"/>
    </row>
    <row r="295" spans="1:12" ht="15" x14ac:dyDescent="0.25">
      <c r="A295" s="23"/>
      <c r="B295" s="15"/>
      <c r="C295" s="11"/>
      <c r="D295" s="7" t="s">
        <v>29</v>
      </c>
      <c r="E295" s="42"/>
      <c r="F295" s="43"/>
      <c r="G295" s="43"/>
      <c r="H295" s="43"/>
      <c r="I295" s="43"/>
      <c r="J295" s="43"/>
      <c r="K295" s="44"/>
      <c r="L295" s="43"/>
    </row>
    <row r="296" spans="1:12" ht="15" x14ac:dyDescent="0.25">
      <c r="A296" s="23"/>
      <c r="B296" s="15"/>
      <c r="C296" s="11"/>
      <c r="D296" s="7" t="s">
        <v>30</v>
      </c>
      <c r="E296" s="42"/>
      <c r="F296" s="43"/>
      <c r="G296" s="43"/>
      <c r="H296" s="43"/>
      <c r="I296" s="43"/>
      <c r="J296" s="43"/>
      <c r="K296" s="44"/>
      <c r="L296" s="43"/>
    </row>
    <row r="297" spans="1:12" ht="15" x14ac:dyDescent="0.25">
      <c r="A297" s="23"/>
      <c r="B297" s="15"/>
      <c r="C297" s="11"/>
      <c r="D297" s="7" t="s">
        <v>31</v>
      </c>
      <c r="E297" s="42"/>
      <c r="F297" s="43"/>
      <c r="G297" s="43"/>
      <c r="H297" s="43"/>
      <c r="I297" s="43"/>
      <c r="J297" s="43"/>
      <c r="K297" s="44"/>
      <c r="L297" s="43"/>
    </row>
    <row r="298" spans="1:12" ht="15" x14ac:dyDescent="0.25">
      <c r="A298" s="23"/>
      <c r="B298" s="15"/>
      <c r="C298" s="11"/>
      <c r="D298" s="7" t="s">
        <v>32</v>
      </c>
      <c r="E298" s="42"/>
      <c r="F298" s="43"/>
      <c r="G298" s="43"/>
      <c r="H298" s="43"/>
      <c r="I298" s="43"/>
      <c r="J298" s="43"/>
      <c r="K298" s="44"/>
      <c r="L298" s="43"/>
    </row>
    <row r="299" spans="1:12" ht="15" x14ac:dyDescent="0.25">
      <c r="A299" s="23"/>
      <c r="B299" s="15"/>
      <c r="C299" s="11"/>
      <c r="D299" s="6"/>
      <c r="E299" s="42"/>
      <c r="F299" s="43"/>
      <c r="G299" s="43"/>
      <c r="H299" s="43"/>
      <c r="I299" s="43"/>
      <c r="J299" s="43"/>
      <c r="K299" s="44"/>
      <c r="L299" s="43"/>
    </row>
    <row r="300" spans="1:12" ht="15" x14ac:dyDescent="0.25">
      <c r="A300" s="23"/>
      <c r="B300" s="15"/>
      <c r="C300" s="11"/>
      <c r="D300" s="6"/>
      <c r="E300" s="42"/>
      <c r="F300" s="43"/>
      <c r="G300" s="43"/>
      <c r="H300" s="43"/>
      <c r="I300" s="43"/>
      <c r="J300" s="43"/>
      <c r="K300" s="44"/>
      <c r="L300" s="43"/>
    </row>
    <row r="301" spans="1:12" ht="15" x14ac:dyDescent="0.25">
      <c r="A301" s="24"/>
      <c r="B301" s="17"/>
      <c r="C301" s="8"/>
      <c r="D301" s="18" t="s">
        <v>33</v>
      </c>
      <c r="E301" s="9"/>
      <c r="F301" s="19">
        <f>SUM(F292:F300)</f>
        <v>0</v>
      </c>
      <c r="G301" s="19">
        <f t="shared" ref="G301:J301" si="112">SUM(G292:G300)</f>
        <v>0</v>
      </c>
      <c r="H301" s="19">
        <f t="shared" si="112"/>
        <v>0</v>
      </c>
      <c r="I301" s="19">
        <f t="shared" si="112"/>
        <v>0</v>
      </c>
      <c r="J301" s="19">
        <f t="shared" si="112"/>
        <v>0</v>
      </c>
      <c r="K301" s="25"/>
      <c r="L301" s="19">
        <f t="shared" ref="L301" si="113">SUM(L292:L300)</f>
        <v>0</v>
      </c>
    </row>
    <row r="302" spans="1:12" ht="15.75" thickBot="1" x14ac:dyDescent="0.25">
      <c r="A302" s="29">
        <f>A284</f>
        <v>4</v>
      </c>
      <c r="B302" s="30">
        <f>B284</f>
        <v>1</v>
      </c>
      <c r="C302" s="87" t="s">
        <v>4</v>
      </c>
      <c r="D302" s="88"/>
      <c r="E302" s="31"/>
      <c r="F302" s="32">
        <f>F291+F301</f>
        <v>520</v>
      </c>
      <c r="G302" s="32">
        <f t="shared" ref="G302:J302" si="114">G291+G301</f>
        <v>25</v>
      </c>
      <c r="H302" s="32">
        <f t="shared" si="114"/>
        <v>23</v>
      </c>
      <c r="I302" s="32">
        <f t="shared" si="114"/>
        <v>79</v>
      </c>
      <c r="J302" s="32">
        <f t="shared" si="114"/>
        <v>625</v>
      </c>
      <c r="K302" s="32"/>
      <c r="L302" s="32">
        <f t="shared" ref="L302" si="115">L291+L301</f>
        <v>104.19</v>
      </c>
    </row>
    <row r="303" spans="1:12" ht="15" x14ac:dyDescent="0.25">
      <c r="A303" s="14">
        <v>4</v>
      </c>
      <c r="B303" s="15">
        <v>2</v>
      </c>
      <c r="C303" s="22" t="s">
        <v>20</v>
      </c>
      <c r="D303" s="5" t="s">
        <v>21</v>
      </c>
      <c r="E303" s="39" t="s">
        <v>91</v>
      </c>
      <c r="F303" s="40">
        <v>190</v>
      </c>
      <c r="G303" s="40">
        <v>25</v>
      </c>
      <c r="H303" s="40">
        <v>18</v>
      </c>
      <c r="I303" s="40">
        <v>21</v>
      </c>
      <c r="J303" s="40">
        <v>348</v>
      </c>
      <c r="K303" s="41" t="s">
        <v>92</v>
      </c>
      <c r="L303" s="40">
        <v>56.37</v>
      </c>
    </row>
    <row r="304" spans="1:12" ht="15" x14ac:dyDescent="0.25">
      <c r="A304" s="14"/>
      <c r="B304" s="15"/>
      <c r="C304" s="11"/>
      <c r="D304" s="7" t="s">
        <v>22</v>
      </c>
      <c r="E304" s="42" t="s">
        <v>87</v>
      </c>
      <c r="F304" s="43">
        <v>180</v>
      </c>
      <c r="G304" s="43">
        <v>2</v>
      </c>
      <c r="H304" s="43">
        <v>2</v>
      </c>
      <c r="I304" s="43">
        <v>17</v>
      </c>
      <c r="J304" s="43">
        <v>105</v>
      </c>
      <c r="K304" s="44" t="s">
        <v>90</v>
      </c>
      <c r="L304" s="43">
        <v>8.6999999999999993</v>
      </c>
    </row>
    <row r="305" spans="1:12" ht="15" x14ac:dyDescent="0.25">
      <c r="A305" s="14"/>
      <c r="B305" s="15"/>
      <c r="C305" s="11"/>
      <c r="D305" s="71"/>
      <c r="E305" s="82" t="s">
        <v>118</v>
      </c>
      <c r="F305" s="43">
        <v>40</v>
      </c>
      <c r="G305" s="43">
        <v>2</v>
      </c>
      <c r="H305" s="43">
        <v>1</v>
      </c>
      <c r="I305" s="43">
        <v>23</v>
      </c>
      <c r="J305" s="43">
        <v>103</v>
      </c>
      <c r="K305" s="44" t="s">
        <v>119</v>
      </c>
      <c r="L305" s="43">
        <v>4.88</v>
      </c>
    </row>
    <row r="306" spans="1:12" ht="15" x14ac:dyDescent="0.25">
      <c r="A306" s="14"/>
      <c r="B306" s="15"/>
      <c r="C306" s="11"/>
      <c r="D306" s="7" t="s">
        <v>24</v>
      </c>
      <c r="E306" s="82" t="s">
        <v>44</v>
      </c>
      <c r="F306" s="43">
        <v>100</v>
      </c>
      <c r="G306" s="43">
        <v>1</v>
      </c>
      <c r="H306" s="43">
        <v>1</v>
      </c>
      <c r="I306" s="43">
        <v>13</v>
      </c>
      <c r="J306" s="43">
        <v>45</v>
      </c>
      <c r="K306" s="51" t="s">
        <v>45</v>
      </c>
      <c r="L306" s="43">
        <v>13.48</v>
      </c>
    </row>
    <row r="307" spans="1:12" ht="15.75" thickBot="1" x14ac:dyDescent="0.3">
      <c r="A307" s="14"/>
      <c r="B307" s="15"/>
      <c r="C307" s="11"/>
      <c r="D307" s="7"/>
      <c r="E307" s="82"/>
      <c r="F307" s="43"/>
      <c r="G307" s="43"/>
      <c r="H307" s="43"/>
      <c r="I307" s="43"/>
      <c r="J307" s="43"/>
      <c r="K307" s="84"/>
      <c r="L307" s="64"/>
    </row>
    <row r="308" spans="1:12" ht="15" x14ac:dyDescent="0.25">
      <c r="A308" s="14"/>
      <c r="B308" s="15"/>
      <c r="C308" s="11"/>
      <c r="D308" s="7"/>
      <c r="E308" s="83"/>
      <c r="F308" s="73"/>
      <c r="G308" s="73"/>
      <c r="H308" s="73"/>
      <c r="I308" s="73"/>
      <c r="J308" s="73"/>
      <c r="K308" s="68"/>
      <c r="L308" s="40"/>
    </row>
    <row r="309" spans="1:12" ht="15" x14ac:dyDescent="0.25">
      <c r="A309" s="14"/>
      <c r="B309" s="15"/>
      <c r="C309" s="11"/>
      <c r="D309" s="52"/>
      <c r="E309" s="42"/>
      <c r="F309" s="43"/>
      <c r="G309" s="43"/>
      <c r="H309" s="43"/>
      <c r="I309" s="43"/>
      <c r="J309" s="43"/>
      <c r="K309" s="53"/>
      <c r="L309" s="43"/>
    </row>
    <row r="310" spans="1:12" ht="15" x14ac:dyDescent="0.25">
      <c r="A310" s="14"/>
      <c r="B310" s="15"/>
      <c r="C310" s="11"/>
      <c r="D310" s="6"/>
      <c r="E310" s="42"/>
      <c r="F310" s="43"/>
      <c r="G310" s="43"/>
      <c r="H310" s="43"/>
      <c r="I310" s="43"/>
      <c r="J310" s="43"/>
      <c r="K310" s="44"/>
      <c r="L310" s="43"/>
    </row>
    <row r="311" spans="1:12" ht="15" x14ac:dyDescent="0.25">
      <c r="A311" s="16"/>
      <c r="B311" s="17"/>
      <c r="C311" s="8"/>
      <c r="D311" s="18" t="s">
        <v>33</v>
      </c>
      <c r="E311" s="9"/>
      <c r="F311" s="19">
        <f>SUM(F303:F310)</f>
        <v>510</v>
      </c>
      <c r="G311" s="19">
        <f t="shared" ref="G311:J311" si="116">SUM(G303:G310)</f>
        <v>30</v>
      </c>
      <c r="H311" s="19">
        <f t="shared" si="116"/>
        <v>22</v>
      </c>
      <c r="I311" s="19">
        <f t="shared" si="116"/>
        <v>74</v>
      </c>
      <c r="J311" s="19">
        <f t="shared" si="116"/>
        <v>601</v>
      </c>
      <c r="K311" s="25"/>
      <c r="L311" s="19">
        <f t="shared" ref="L311" si="117">SUM(L303:L310)</f>
        <v>83.429999999999993</v>
      </c>
    </row>
    <row r="312" spans="1:12" ht="15" x14ac:dyDescent="0.25">
      <c r="A312" s="13">
        <v>4</v>
      </c>
      <c r="B312" s="13">
        <f>B303</f>
        <v>2</v>
      </c>
      <c r="C312" s="10" t="s">
        <v>25</v>
      </c>
      <c r="D312" s="7" t="s">
        <v>26</v>
      </c>
      <c r="E312" s="42"/>
      <c r="F312" s="43"/>
      <c r="G312" s="43"/>
      <c r="H312" s="43"/>
      <c r="I312" s="43"/>
      <c r="J312" s="43"/>
      <c r="K312" s="44"/>
      <c r="L312" s="43"/>
    </row>
    <row r="313" spans="1:12" ht="15" x14ac:dyDescent="0.25">
      <c r="A313" s="14"/>
      <c r="B313" s="15"/>
      <c r="C313" s="11"/>
      <c r="D313" s="7" t="s">
        <v>27</v>
      </c>
      <c r="E313" s="42"/>
      <c r="F313" s="43"/>
      <c r="G313" s="43"/>
      <c r="H313" s="43"/>
      <c r="I313" s="43"/>
      <c r="J313" s="43"/>
      <c r="K313" s="44"/>
      <c r="L313" s="43"/>
    </row>
    <row r="314" spans="1:12" ht="15" x14ac:dyDescent="0.25">
      <c r="A314" s="14"/>
      <c r="B314" s="15"/>
      <c r="C314" s="11"/>
      <c r="D314" s="7" t="s">
        <v>28</v>
      </c>
      <c r="E314" s="42"/>
      <c r="F314" s="43"/>
      <c r="G314" s="43"/>
      <c r="H314" s="43"/>
      <c r="I314" s="43"/>
      <c r="J314" s="43"/>
      <c r="K314" s="44"/>
      <c r="L314" s="43"/>
    </row>
    <row r="315" spans="1:12" ht="15" x14ac:dyDescent="0.25">
      <c r="A315" s="14"/>
      <c r="B315" s="15"/>
      <c r="C315" s="11"/>
      <c r="D315" s="7" t="s">
        <v>29</v>
      </c>
      <c r="E315" s="42"/>
      <c r="F315" s="43"/>
      <c r="G315" s="43"/>
      <c r="H315" s="43"/>
      <c r="I315" s="43"/>
      <c r="J315" s="43"/>
      <c r="K315" s="44"/>
      <c r="L315" s="43"/>
    </row>
    <row r="316" spans="1:12" ht="15" x14ac:dyDescent="0.25">
      <c r="A316" s="14"/>
      <c r="B316" s="15"/>
      <c r="C316" s="11"/>
      <c r="D316" s="7" t="s">
        <v>30</v>
      </c>
      <c r="E316" s="42"/>
      <c r="F316" s="43"/>
      <c r="G316" s="43"/>
      <c r="H316" s="43"/>
      <c r="I316" s="43"/>
      <c r="J316" s="43"/>
      <c r="K316" s="44"/>
      <c r="L316" s="43"/>
    </row>
    <row r="317" spans="1:12" ht="15" x14ac:dyDescent="0.25">
      <c r="A317" s="14"/>
      <c r="B317" s="15"/>
      <c r="C317" s="11"/>
      <c r="D317" s="7" t="s">
        <v>31</v>
      </c>
      <c r="E317" s="42"/>
      <c r="F317" s="43"/>
      <c r="G317" s="43"/>
      <c r="H317" s="43"/>
      <c r="I317" s="43"/>
      <c r="J317" s="43"/>
      <c r="K317" s="44"/>
      <c r="L317" s="43"/>
    </row>
    <row r="318" spans="1:12" ht="15" x14ac:dyDescent="0.25">
      <c r="A318" s="14"/>
      <c r="B318" s="15"/>
      <c r="C318" s="11"/>
      <c r="D318" s="7" t="s">
        <v>32</v>
      </c>
      <c r="E318" s="42"/>
      <c r="F318" s="43"/>
      <c r="G318" s="43"/>
      <c r="H318" s="43"/>
      <c r="I318" s="43"/>
      <c r="J318" s="43"/>
      <c r="K318" s="44"/>
      <c r="L318" s="43"/>
    </row>
    <row r="319" spans="1:12" ht="15" x14ac:dyDescent="0.25">
      <c r="A319" s="14"/>
      <c r="B319" s="15"/>
      <c r="C319" s="11"/>
      <c r="D319" s="6"/>
      <c r="E319" s="42"/>
      <c r="F319" s="43"/>
      <c r="G319" s="43"/>
      <c r="H319" s="43"/>
      <c r="I319" s="43"/>
      <c r="J319" s="43"/>
      <c r="K319" s="44"/>
      <c r="L319" s="43"/>
    </row>
    <row r="320" spans="1:12" ht="15" x14ac:dyDescent="0.25">
      <c r="A320" s="14"/>
      <c r="B320" s="15"/>
      <c r="C320" s="11"/>
      <c r="D320" s="6"/>
      <c r="E320" s="42"/>
      <c r="F320" s="43"/>
      <c r="G320" s="43"/>
      <c r="H320" s="43"/>
      <c r="I320" s="43"/>
      <c r="J320" s="43"/>
      <c r="K320" s="44"/>
      <c r="L320" s="43"/>
    </row>
    <row r="321" spans="1:12" ht="15" x14ac:dyDescent="0.25">
      <c r="A321" s="16"/>
      <c r="B321" s="17"/>
      <c r="C321" s="8"/>
      <c r="D321" s="18" t="s">
        <v>33</v>
      </c>
      <c r="E321" s="9"/>
      <c r="F321" s="19">
        <f>SUM(F312:F320)</f>
        <v>0</v>
      </c>
      <c r="G321" s="19">
        <f t="shared" ref="G321:J321" si="118">SUM(G312:G320)</f>
        <v>0</v>
      </c>
      <c r="H321" s="19">
        <f t="shared" si="118"/>
        <v>0</v>
      </c>
      <c r="I321" s="19">
        <f t="shared" si="118"/>
        <v>0</v>
      </c>
      <c r="J321" s="19">
        <f t="shared" si="118"/>
        <v>0</v>
      </c>
      <c r="K321" s="25"/>
      <c r="L321" s="19">
        <f t="shared" ref="L321" si="119">SUM(L312:L320)</f>
        <v>0</v>
      </c>
    </row>
    <row r="322" spans="1:12" ht="15.75" thickBot="1" x14ac:dyDescent="0.25">
      <c r="A322" s="33">
        <f>A303</f>
        <v>4</v>
      </c>
      <c r="B322" s="33">
        <f>B303</f>
        <v>2</v>
      </c>
      <c r="C322" s="87" t="s">
        <v>4</v>
      </c>
      <c r="D322" s="88"/>
      <c r="E322" s="31"/>
      <c r="F322" s="32">
        <f>F311+F321</f>
        <v>510</v>
      </c>
      <c r="G322" s="32">
        <f t="shared" ref="G322:J322" si="120">G311+G321</f>
        <v>30</v>
      </c>
      <c r="H322" s="32">
        <f t="shared" si="120"/>
        <v>22</v>
      </c>
      <c r="I322" s="32">
        <f t="shared" si="120"/>
        <v>74</v>
      </c>
      <c r="J322" s="32">
        <f t="shared" si="120"/>
        <v>601</v>
      </c>
      <c r="K322" s="32"/>
      <c r="L322" s="32">
        <f t="shared" ref="L322" si="121">L311+L321</f>
        <v>83.429999999999993</v>
      </c>
    </row>
    <row r="323" spans="1:12" ht="15" x14ac:dyDescent="0.25">
      <c r="A323" s="20">
        <v>4</v>
      </c>
      <c r="B323" s="21">
        <v>3</v>
      </c>
      <c r="C323" s="22" t="s">
        <v>20</v>
      </c>
      <c r="D323" s="5" t="s">
        <v>21</v>
      </c>
      <c r="E323" s="39" t="s">
        <v>109</v>
      </c>
      <c r="F323" s="40">
        <v>200</v>
      </c>
      <c r="G323" s="40">
        <v>23</v>
      </c>
      <c r="H323" s="40">
        <v>29</v>
      </c>
      <c r="I323" s="40">
        <v>32</v>
      </c>
      <c r="J323" s="40">
        <v>477</v>
      </c>
      <c r="K323" s="41" t="s">
        <v>110</v>
      </c>
      <c r="L323" s="40">
        <v>45</v>
      </c>
    </row>
    <row r="324" spans="1:12" ht="15.75" thickBot="1" x14ac:dyDescent="0.3">
      <c r="A324" s="23"/>
      <c r="B324" s="15"/>
      <c r="C324" s="11"/>
      <c r="D324" s="7" t="s">
        <v>22</v>
      </c>
      <c r="E324" s="42" t="s">
        <v>94</v>
      </c>
      <c r="F324" s="43">
        <v>180</v>
      </c>
      <c r="G324" s="43">
        <v>4</v>
      </c>
      <c r="H324" s="43">
        <v>4</v>
      </c>
      <c r="I324" s="43">
        <v>11</v>
      </c>
      <c r="J324" s="43">
        <v>97</v>
      </c>
      <c r="K324" s="44" t="s">
        <v>95</v>
      </c>
      <c r="L324" s="43">
        <v>9.6</v>
      </c>
    </row>
    <row r="325" spans="1:12" ht="15" x14ac:dyDescent="0.25">
      <c r="A325" s="23"/>
      <c r="B325" s="15"/>
      <c r="C325" s="11"/>
      <c r="D325" s="7" t="s">
        <v>23</v>
      </c>
      <c r="E325" s="42" t="s">
        <v>49</v>
      </c>
      <c r="F325" s="43">
        <v>20</v>
      </c>
      <c r="G325" s="73">
        <v>2</v>
      </c>
      <c r="H325" s="73">
        <v>1</v>
      </c>
      <c r="I325" s="73">
        <v>10</v>
      </c>
      <c r="J325" s="73">
        <v>53</v>
      </c>
      <c r="K325" s="68"/>
      <c r="L325" s="40">
        <v>2.5499999999999998</v>
      </c>
    </row>
    <row r="326" spans="1:12" ht="15" x14ac:dyDescent="0.25">
      <c r="A326" s="23"/>
      <c r="B326" s="15"/>
      <c r="C326" s="11"/>
      <c r="D326" s="7" t="s">
        <v>24</v>
      </c>
      <c r="E326" s="42" t="s">
        <v>44</v>
      </c>
      <c r="F326" s="43">
        <v>100</v>
      </c>
      <c r="G326" s="43">
        <v>1</v>
      </c>
      <c r="H326" s="43">
        <v>2</v>
      </c>
      <c r="I326" s="43">
        <v>7</v>
      </c>
      <c r="J326" s="43">
        <v>45</v>
      </c>
      <c r="K326" s="54" t="s">
        <v>45</v>
      </c>
      <c r="L326" s="43">
        <v>13.48</v>
      </c>
    </row>
    <row r="327" spans="1:12" ht="15" x14ac:dyDescent="0.25">
      <c r="A327" s="24"/>
      <c r="B327" s="17"/>
      <c r="C327" s="8"/>
      <c r="D327" s="18" t="s">
        <v>33</v>
      </c>
      <c r="E327" s="9"/>
      <c r="F327" s="19">
        <f>SUM(F323:F326)</f>
        <v>500</v>
      </c>
      <c r="G327" s="19">
        <f>SUM(G323:G326)</f>
        <v>30</v>
      </c>
      <c r="H327" s="19">
        <f>SUM(H323:H326)</f>
        <v>36</v>
      </c>
      <c r="I327" s="19">
        <f>SUM(I323:I326)</f>
        <v>60</v>
      </c>
      <c r="J327" s="19">
        <f>SUM(J323:J326)</f>
        <v>672</v>
      </c>
      <c r="K327" s="25"/>
      <c r="L327" s="19">
        <f>SUM(L323:L326)</f>
        <v>70.63</v>
      </c>
    </row>
    <row r="328" spans="1:12" ht="15" x14ac:dyDescent="0.25">
      <c r="A328" s="26">
        <v>4</v>
      </c>
      <c r="B328" s="13">
        <f>B323</f>
        <v>3</v>
      </c>
      <c r="C328" s="10" t="s">
        <v>25</v>
      </c>
      <c r="D328" s="7" t="s">
        <v>26</v>
      </c>
      <c r="E328" s="42"/>
      <c r="F328" s="43"/>
      <c r="G328" s="43"/>
      <c r="H328" s="43"/>
      <c r="I328" s="43"/>
      <c r="J328" s="43"/>
      <c r="K328" s="44"/>
      <c r="L328" s="43"/>
    </row>
    <row r="329" spans="1:12" ht="15" x14ac:dyDescent="0.25">
      <c r="A329" s="23"/>
      <c r="B329" s="15"/>
      <c r="C329" s="11"/>
      <c r="D329" s="7" t="s">
        <v>27</v>
      </c>
      <c r="E329" s="42"/>
      <c r="F329" s="43"/>
      <c r="G329" s="43"/>
      <c r="H329" s="43"/>
      <c r="I329" s="43"/>
      <c r="J329" s="43"/>
      <c r="K329" s="44"/>
      <c r="L329" s="43"/>
    </row>
    <row r="330" spans="1:12" ht="15" x14ac:dyDescent="0.25">
      <c r="A330" s="23"/>
      <c r="B330" s="15"/>
      <c r="C330" s="11"/>
      <c r="D330" s="7" t="s">
        <v>28</v>
      </c>
      <c r="E330" s="42"/>
      <c r="F330" s="43"/>
      <c r="G330" s="43"/>
      <c r="H330" s="43"/>
      <c r="I330" s="43"/>
      <c r="J330" s="43"/>
      <c r="K330" s="44"/>
      <c r="L330" s="43"/>
    </row>
    <row r="331" spans="1:12" ht="15" x14ac:dyDescent="0.25">
      <c r="A331" s="23"/>
      <c r="B331" s="15"/>
      <c r="C331" s="11"/>
      <c r="D331" s="7" t="s">
        <v>29</v>
      </c>
      <c r="E331" s="42"/>
      <c r="F331" s="43"/>
      <c r="G331" s="43"/>
      <c r="H331" s="43"/>
      <c r="I331" s="43"/>
      <c r="J331" s="43"/>
      <c r="K331" s="44"/>
      <c r="L331" s="43"/>
    </row>
    <row r="332" spans="1:12" ht="15" x14ac:dyDescent="0.25">
      <c r="A332" s="23"/>
      <c r="B332" s="15"/>
      <c r="C332" s="11"/>
      <c r="D332" s="7" t="s">
        <v>30</v>
      </c>
      <c r="E332" s="42"/>
      <c r="F332" s="43"/>
      <c r="G332" s="43"/>
      <c r="H332" s="43"/>
      <c r="I332" s="43"/>
      <c r="J332" s="43"/>
      <c r="K332" s="44"/>
      <c r="L332" s="43"/>
    </row>
    <row r="333" spans="1:12" ht="15" x14ac:dyDescent="0.25">
      <c r="A333" s="23"/>
      <c r="B333" s="15"/>
      <c r="C333" s="11"/>
      <c r="D333" s="7" t="s">
        <v>31</v>
      </c>
      <c r="E333" s="42"/>
      <c r="F333" s="43"/>
      <c r="G333" s="43"/>
      <c r="H333" s="43"/>
      <c r="I333" s="43"/>
      <c r="J333" s="43"/>
      <c r="K333" s="44"/>
      <c r="L333" s="43"/>
    </row>
    <row r="334" spans="1:12" ht="15" x14ac:dyDescent="0.25">
      <c r="A334" s="23"/>
      <c r="B334" s="15"/>
      <c r="C334" s="11"/>
      <c r="D334" s="7" t="s">
        <v>32</v>
      </c>
      <c r="E334" s="42"/>
      <c r="F334" s="43"/>
      <c r="G334" s="43"/>
      <c r="H334" s="43"/>
      <c r="I334" s="43"/>
      <c r="J334" s="43"/>
      <c r="K334" s="44"/>
      <c r="L334" s="43"/>
    </row>
    <row r="335" spans="1:12" ht="15" x14ac:dyDescent="0.25">
      <c r="A335" s="23"/>
      <c r="B335" s="15"/>
      <c r="C335" s="11"/>
      <c r="D335" s="6"/>
      <c r="E335" s="42"/>
      <c r="F335" s="43"/>
      <c r="G335" s="43"/>
      <c r="H335" s="43"/>
      <c r="I335" s="43"/>
      <c r="J335" s="43"/>
      <c r="K335" s="44"/>
      <c r="L335" s="43"/>
    </row>
    <row r="336" spans="1:12" ht="15" x14ac:dyDescent="0.25">
      <c r="A336" s="23"/>
      <c r="B336" s="15"/>
      <c r="C336" s="11"/>
      <c r="D336" s="6"/>
      <c r="E336" s="42"/>
      <c r="F336" s="43"/>
      <c r="G336" s="43"/>
      <c r="H336" s="43"/>
      <c r="I336" s="43"/>
      <c r="J336" s="43"/>
      <c r="K336" s="44"/>
      <c r="L336" s="43"/>
    </row>
    <row r="337" spans="1:12" ht="15" x14ac:dyDescent="0.25">
      <c r="A337" s="24"/>
      <c r="B337" s="17"/>
      <c r="C337" s="8"/>
      <c r="D337" s="18" t="s">
        <v>33</v>
      </c>
      <c r="E337" s="9"/>
      <c r="F337" s="19">
        <f>SUM(F328:F336)</f>
        <v>0</v>
      </c>
      <c r="G337" s="19">
        <f t="shared" ref="G337:J337" si="122">SUM(G328:G336)</f>
        <v>0</v>
      </c>
      <c r="H337" s="19">
        <f t="shared" si="122"/>
        <v>0</v>
      </c>
      <c r="I337" s="19">
        <f t="shared" si="122"/>
        <v>0</v>
      </c>
      <c r="J337" s="19">
        <f t="shared" si="122"/>
        <v>0</v>
      </c>
      <c r="K337" s="25"/>
      <c r="L337" s="19">
        <f t="shared" ref="L337" si="123">SUM(L328:L336)</f>
        <v>0</v>
      </c>
    </row>
    <row r="338" spans="1:12" ht="15.75" thickBot="1" x14ac:dyDescent="0.25">
      <c r="A338" s="29">
        <f>A323</f>
        <v>4</v>
      </c>
      <c r="B338" s="30">
        <f>B323</f>
        <v>3</v>
      </c>
      <c r="C338" s="87" t="s">
        <v>4</v>
      </c>
      <c r="D338" s="88"/>
      <c r="E338" s="31"/>
      <c r="F338" s="32">
        <f>F327+F337</f>
        <v>500</v>
      </c>
      <c r="G338" s="32">
        <f t="shared" ref="G338:J338" si="124">G327+G337</f>
        <v>30</v>
      </c>
      <c r="H338" s="32">
        <f t="shared" si="124"/>
        <v>36</v>
      </c>
      <c r="I338" s="32">
        <f t="shared" si="124"/>
        <v>60</v>
      </c>
      <c r="J338" s="32">
        <f t="shared" si="124"/>
        <v>672</v>
      </c>
      <c r="K338" s="32"/>
      <c r="L338" s="32">
        <f t="shared" ref="L338" si="125">L327+L337</f>
        <v>70.63</v>
      </c>
    </row>
    <row r="339" spans="1:12" ht="15" x14ac:dyDescent="0.25">
      <c r="A339" s="20">
        <v>4</v>
      </c>
      <c r="B339" s="21">
        <v>4</v>
      </c>
      <c r="C339" s="22" t="s">
        <v>20</v>
      </c>
      <c r="D339" s="5" t="s">
        <v>21</v>
      </c>
      <c r="E339" s="39" t="s">
        <v>58</v>
      </c>
      <c r="F339" s="40">
        <v>90</v>
      </c>
      <c r="G339" s="40">
        <v>11</v>
      </c>
      <c r="H339" s="40">
        <v>5</v>
      </c>
      <c r="I339" s="40">
        <v>15</v>
      </c>
      <c r="J339" s="40">
        <v>154</v>
      </c>
      <c r="K339" s="41" t="s">
        <v>54</v>
      </c>
      <c r="L339" s="40">
        <v>43</v>
      </c>
    </row>
    <row r="340" spans="1:12" ht="15" x14ac:dyDescent="0.25">
      <c r="A340" s="23"/>
      <c r="B340" s="15"/>
      <c r="C340" s="11"/>
      <c r="D340" s="7" t="s">
        <v>21</v>
      </c>
      <c r="E340" s="42" t="s">
        <v>50</v>
      </c>
      <c r="F340" s="43">
        <v>180</v>
      </c>
      <c r="G340" s="43">
        <v>4</v>
      </c>
      <c r="H340" s="43">
        <v>6</v>
      </c>
      <c r="I340" s="43">
        <v>25</v>
      </c>
      <c r="J340" s="43">
        <v>167</v>
      </c>
      <c r="K340" s="44" t="s">
        <v>41</v>
      </c>
      <c r="L340" s="43">
        <v>23.1</v>
      </c>
    </row>
    <row r="341" spans="1:12" ht="15" x14ac:dyDescent="0.25">
      <c r="A341" s="23"/>
      <c r="B341" s="15"/>
      <c r="C341" s="11"/>
      <c r="D341" s="7" t="s">
        <v>22</v>
      </c>
      <c r="E341" s="65" t="s">
        <v>107</v>
      </c>
      <c r="F341" s="73">
        <v>180</v>
      </c>
      <c r="G341" s="73">
        <v>1</v>
      </c>
      <c r="H341" s="73">
        <v>0</v>
      </c>
      <c r="I341" s="73">
        <v>14</v>
      </c>
      <c r="J341" s="73">
        <v>59</v>
      </c>
      <c r="K341" s="69" t="s">
        <v>70</v>
      </c>
      <c r="L341" s="43">
        <v>3.77</v>
      </c>
    </row>
    <row r="342" spans="1:12" ht="15" x14ac:dyDescent="0.25">
      <c r="A342" s="23"/>
      <c r="B342" s="15"/>
      <c r="C342" s="11"/>
      <c r="D342" s="67" t="s">
        <v>23</v>
      </c>
      <c r="E342" s="65" t="s">
        <v>48</v>
      </c>
      <c r="F342" s="73">
        <v>20</v>
      </c>
      <c r="G342" s="73">
        <v>1</v>
      </c>
      <c r="H342" s="73">
        <v>0</v>
      </c>
      <c r="I342" s="73">
        <v>7</v>
      </c>
      <c r="J342" s="73">
        <v>36</v>
      </c>
      <c r="K342" s="69"/>
      <c r="L342" s="43">
        <v>1.55</v>
      </c>
    </row>
    <row r="343" spans="1:12" ht="15" x14ac:dyDescent="0.25">
      <c r="A343" s="23"/>
      <c r="B343" s="15"/>
      <c r="C343" s="11"/>
      <c r="D343" s="7" t="s">
        <v>23</v>
      </c>
      <c r="E343" s="82" t="s">
        <v>49</v>
      </c>
      <c r="F343" s="43">
        <v>20</v>
      </c>
      <c r="G343" s="43">
        <v>2</v>
      </c>
      <c r="H343" s="43">
        <v>1</v>
      </c>
      <c r="I343" s="43">
        <v>10</v>
      </c>
      <c r="J343" s="43">
        <v>53</v>
      </c>
      <c r="K343" s="84"/>
      <c r="L343" s="64">
        <v>2.15</v>
      </c>
    </row>
    <row r="344" spans="1:12" ht="15" x14ac:dyDescent="0.25">
      <c r="A344" s="23"/>
      <c r="B344" s="15"/>
      <c r="C344" s="11"/>
      <c r="D344" s="6"/>
      <c r="E344" s="42" t="s">
        <v>98</v>
      </c>
      <c r="F344" s="43">
        <v>60</v>
      </c>
      <c r="G344" s="43">
        <v>1</v>
      </c>
      <c r="H344" s="43">
        <v>0</v>
      </c>
      <c r="I344" s="43">
        <v>3</v>
      </c>
      <c r="J344" s="43">
        <v>14</v>
      </c>
      <c r="K344" s="44" t="s">
        <v>62</v>
      </c>
      <c r="L344" s="43">
        <v>7.93</v>
      </c>
    </row>
    <row r="345" spans="1:12" ht="15" x14ac:dyDescent="0.25">
      <c r="A345" s="23"/>
      <c r="B345" s="15"/>
      <c r="C345" s="11"/>
      <c r="D345" s="6"/>
      <c r="E345" s="42"/>
      <c r="F345" s="43"/>
      <c r="G345" s="73"/>
      <c r="H345" s="73"/>
      <c r="I345" s="73"/>
      <c r="J345" s="73"/>
      <c r="K345" s="74"/>
      <c r="L345" s="43"/>
    </row>
    <row r="346" spans="1:12" ht="15" x14ac:dyDescent="0.25">
      <c r="A346" s="24"/>
      <c r="B346" s="17"/>
      <c r="C346" s="8"/>
      <c r="D346" s="18" t="s">
        <v>33</v>
      </c>
      <c r="E346" s="9"/>
      <c r="F346" s="19">
        <f>SUM(F339:F345)</f>
        <v>550</v>
      </c>
      <c r="G346" s="19">
        <f t="shared" ref="G346:J346" si="126">SUM(G339:G345)</f>
        <v>20</v>
      </c>
      <c r="H346" s="19">
        <f t="shared" si="126"/>
        <v>12</v>
      </c>
      <c r="I346" s="19">
        <f t="shared" si="126"/>
        <v>74</v>
      </c>
      <c r="J346" s="19">
        <f t="shared" si="126"/>
        <v>483</v>
      </c>
      <c r="K346" s="25"/>
      <c r="L346" s="19">
        <f t="shared" ref="L346" si="127">SUM(L339:L345)</f>
        <v>81.5</v>
      </c>
    </row>
    <row r="347" spans="1:12" ht="15" x14ac:dyDescent="0.25">
      <c r="A347" s="26">
        <v>4</v>
      </c>
      <c r="B347" s="13">
        <f>B339</f>
        <v>4</v>
      </c>
      <c r="C347" s="10" t="s">
        <v>25</v>
      </c>
      <c r="D347" s="7" t="s">
        <v>26</v>
      </c>
      <c r="E347" s="42"/>
      <c r="F347" s="43"/>
      <c r="G347" s="43"/>
      <c r="H347" s="43"/>
      <c r="I347" s="43"/>
      <c r="J347" s="43"/>
      <c r="K347" s="44"/>
      <c r="L347" s="43"/>
    </row>
    <row r="348" spans="1:12" ht="15" x14ac:dyDescent="0.25">
      <c r="A348" s="23"/>
      <c r="B348" s="15"/>
      <c r="C348" s="11"/>
      <c r="D348" s="7" t="s">
        <v>27</v>
      </c>
      <c r="E348" s="42"/>
      <c r="F348" s="43"/>
      <c r="G348" s="43"/>
      <c r="H348" s="43"/>
      <c r="I348" s="43"/>
      <c r="J348" s="43"/>
      <c r="K348" s="44"/>
      <c r="L348" s="43"/>
    </row>
    <row r="349" spans="1:12" ht="15" x14ac:dyDescent="0.25">
      <c r="A349" s="23"/>
      <c r="B349" s="15"/>
      <c r="C349" s="11"/>
      <c r="D349" s="7" t="s">
        <v>28</v>
      </c>
      <c r="E349" s="42"/>
      <c r="F349" s="43"/>
      <c r="G349" s="43"/>
      <c r="H349" s="43"/>
      <c r="I349" s="43"/>
      <c r="J349" s="43"/>
      <c r="K349" s="44"/>
      <c r="L349" s="43"/>
    </row>
    <row r="350" spans="1:12" ht="15" x14ac:dyDescent="0.25">
      <c r="A350" s="23"/>
      <c r="B350" s="15"/>
      <c r="C350" s="11"/>
      <c r="D350" s="7" t="s">
        <v>29</v>
      </c>
      <c r="E350" s="42"/>
      <c r="F350" s="43"/>
      <c r="G350" s="43"/>
      <c r="H350" s="43"/>
      <c r="I350" s="43"/>
      <c r="J350" s="43"/>
      <c r="K350" s="44"/>
      <c r="L350" s="43"/>
    </row>
    <row r="351" spans="1:12" ht="15" x14ac:dyDescent="0.25">
      <c r="A351" s="23"/>
      <c r="B351" s="15"/>
      <c r="C351" s="11"/>
      <c r="D351" s="7" t="s">
        <v>30</v>
      </c>
      <c r="E351" s="42"/>
      <c r="F351" s="43"/>
      <c r="G351" s="43"/>
      <c r="H351" s="43"/>
      <c r="I351" s="43"/>
      <c r="J351" s="43"/>
      <c r="K351" s="44"/>
      <c r="L351" s="43"/>
    </row>
    <row r="352" spans="1:12" ht="15" x14ac:dyDescent="0.25">
      <c r="A352" s="23"/>
      <c r="B352" s="15"/>
      <c r="C352" s="11"/>
      <c r="D352" s="7" t="s">
        <v>31</v>
      </c>
      <c r="E352" s="42"/>
      <c r="F352" s="43"/>
      <c r="G352" s="43"/>
      <c r="H352" s="43"/>
      <c r="I352" s="43"/>
      <c r="J352" s="43"/>
      <c r="K352" s="44"/>
      <c r="L352" s="43"/>
    </row>
    <row r="353" spans="1:12" ht="15" x14ac:dyDescent="0.25">
      <c r="A353" s="23"/>
      <c r="B353" s="15"/>
      <c r="C353" s="11"/>
      <c r="D353" s="7" t="s">
        <v>32</v>
      </c>
      <c r="E353" s="42"/>
      <c r="F353" s="43"/>
      <c r="G353" s="43"/>
      <c r="H353" s="43"/>
      <c r="I353" s="43"/>
      <c r="J353" s="43"/>
      <c r="K353" s="44"/>
      <c r="L353" s="43"/>
    </row>
    <row r="354" spans="1:12" ht="15" x14ac:dyDescent="0.25">
      <c r="A354" s="23"/>
      <c r="B354" s="15"/>
      <c r="C354" s="11"/>
      <c r="D354" s="6"/>
      <c r="E354" s="42"/>
      <c r="F354" s="43"/>
      <c r="G354" s="43"/>
      <c r="H354" s="43"/>
      <c r="I354" s="43"/>
      <c r="J354" s="43"/>
      <c r="K354" s="44"/>
      <c r="L354" s="43"/>
    </row>
    <row r="355" spans="1:12" ht="15" x14ac:dyDescent="0.25">
      <c r="A355" s="23"/>
      <c r="B355" s="15"/>
      <c r="C355" s="11"/>
      <c r="D355" s="6"/>
      <c r="E355" s="42"/>
      <c r="F355" s="43"/>
      <c r="G355" s="43"/>
      <c r="H355" s="43"/>
      <c r="I355" s="43"/>
      <c r="J355" s="43"/>
      <c r="K355" s="44"/>
      <c r="L355" s="43"/>
    </row>
    <row r="356" spans="1:12" ht="15" x14ac:dyDescent="0.25">
      <c r="A356" s="24"/>
      <c r="B356" s="17"/>
      <c r="C356" s="8"/>
      <c r="D356" s="18" t="s">
        <v>33</v>
      </c>
      <c r="E356" s="9"/>
      <c r="F356" s="19">
        <f>SUM(F347:F355)</f>
        <v>0</v>
      </c>
      <c r="G356" s="19">
        <f t="shared" ref="G356:J356" si="128">SUM(G347:G355)</f>
        <v>0</v>
      </c>
      <c r="H356" s="19">
        <f t="shared" si="128"/>
        <v>0</v>
      </c>
      <c r="I356" s="19">
        <f t="shared" si="128"/>
        <v>0</v>
      </c>
      <c r="J356" s="19">
        <f t="shared" si="128"/>
        <v>0</v>
      </c>
      <c r="K356" s="25"/>
      <c r="L356" s="19">
        <f t="shared" ref="L356" si="129">SUM(L347:L355)</f>
        <v>0</v>
      </c>
    </row>
    <row r="357" spans="1:12" ht="15.75" thickBot="1" x14ac:dyDescent="0.25">
      <c r="A357" s="29">
        <f>A339</f>
        <v>4</v>
      </c>
      <c r="B357" s="30">
        <f>B339</f>
        <v>4</v>
      </c>
      <c r="C357" s="87" t="s">
        <v>4</v>
      </c>
      <c r="D357" s="88"/>
      <c r="E357" s="31"/>
      <c r="F357" s="32">
        <f>F346+F356</f>
        <v>550</v>
      </c>
      <c r="G357" s="32">
        <f t="shared" ref="G357:J357" si="130">G346+G356</f>
        <v>20</v>
      </c>
      <c r="H357" s="32">
        <f t="shared" si="130"/>
        <v>12</v>
      </c>
      <c r="I357" s="32">
        <f t="shared" si="130"/>
        <v>74</v>
      </c>
      <c r="J357" s="32">
        <f t="shared" si="130"/>
        <v>483</v>
      </c>
      <c r="K357" s="32"/>
      <c r="L357" s="32">
        <f t="shared" ref="L357" si="131">L346+L356</f>
        <v>81.5</v>
      </c>
    </row>
    <row r="358" spans="1:12" ht="15" x14ac:dyDescent="0.25">
      <c r="A358" s="20">
        <v>4</v>
      </c>
      <c r="B358" s="21">
        <v>5</v>
      </c>
      <c r="C358" s="22" t="s">
        <v>20</v>
      </c>
      <c r="D358" s="67" t="s">
        <v>21</v>
      </c>
      <c r="E358" s="39" t="s">
        <v>101</v>
      </c>
      <c r="F358" s="40">
        <v>125</v>
      </c>
      <c r="G358" s="40">
        <v>14</v>
      </c>
      <c r="H358" s="40">
        <v>17</v>
      </c>
      <c r="I358" s="40">
        <v>3</v>
      </c>
      <c r="J358" s="40">
        <v>222</v>
      </c>
      <c r="K358" s="41" t="s">
        <v>102</v>
      </c>
      <c r="L358" s="40">
        <v>55</v>
      </c>
    </row>
    <row r="359" spans="1:12" ht="15" x14ac:dyDescent="0.25">
      <c r="A359" s="23"/>
      <c r="B359" s="15"/>
      <c r="C359" s="11"/>
      <c r="D359" s="6" t="s">
        <v>21</v>
      </c>
      <c r="E359" s="42" t="s">
        <v>53</v>
      </c>
      <c r="F359" s="73">
        <v>150</v>
      </c>
      <c r="G359" s="73">
        <v>5</v>
      </c>
      <c r="H359" s="73">
        <v>5</v>
      </c>
      <c r="I359" s="73">
        <v>32</v>
      </c>
      <c r="J359" s="73">
        <v>192</v>
      </c>
      <c r="K359" s="69" t="s">
        <v>42</v>
      </c>
      <c r="L359" s="43">
        <v>6.09</v>
      </c>
    </row>
    <row r="360" spans="1:12" ht="15" x14ac:dyDescent="0.25">
      <c r="A360" s="23"/>
      <c r="B360" s="15"/>
      <c r="C360" s="11"/>
      <c r="D360" s="7" t="s">
        <v>22</v>
      </c>
      <c r="E360" s="42" t="s">
        <v>94</v>
      </c>
      <c r="F360" s="43">
        <v>180</v>
      </c>
      <c r="G360" s="43">
        <v>4</v>
      </c>
      <c r="H360" s="43">
        <v>4</v>
      </c>
      <c r="I360" s="43">
        <v>11</v>
      </c>
      <c r="J360" s="43">
        <v>97</v>
      </c>
      <c r="K360" s="44" t="s">
        <v>95</v>
      </c>
      <c r="L360" s="43">
        <v>9.6</v>
      </c>
    </row>
    <row r="361" spans="1:12" ht="15" x14ac:dyDescent="0.25">
      <c r="A361" s="23"/>
      <c r="B361" s="15"/>
      <c r="C361" s="11"/>
      <c r="D361" s="67" t="s">
        <v>23</v>
      </c>
      <c r="E361" s="65" t="s">
        <v>48</v>
      </c>
      <c r="F361" s="73">
        <v>20</v>
      </c>
      <c r="G361" s="73">
        <v>1</v>
      </c>
      <c r="H361" s="73">
        <v>0</v>
      </c>
      <c r="I361" s="73">
        <v>7</v>
      </c>
      <c r="J361" s="73">
        <v>36</v>
      </c>
      <c r="K361" s="69"/>
      <c r="L361" s="43">
        <v>1.55</v>
      </c>
    </row>
    <row r="362" spans="1:12" ht="15" x14ac:dyDescent="0.25">
      <c r="A362" s="23"/>
      <c r="B362" s="15"/>
      <c r="C362" s="11"/>
      <c r="D362" s="67"/>
      <c r="E362" s="82" t="s">
        <v>49</v>
      </c>
      <c r="F362" s="43">
        <v>20</v>
      </c>
      <c r="G362" s="43">
        <v>2</v>
      </c>
      <c r="H362" s="43">
        <v>1</v>
      </c>
      <c r="I362" s="43">
        <v>10</v>
      </c>
      <c r="J362" s="43">
        <v>53</v>
      </c>
      <c r="K362" s="84"/>
      <c r="L362" s="64">
        <v>2.15</v>
      </c>
    </row>
    <row r="363" spans="1:12" ht="15" x14ac:dyDescent="0.25">
      <c r="A363" s="23"/>
      <c r="B363" s="15"/>
      <c r="C363" s="11"/>
      <c r="D363" s="6"/>
      <c r="E363" s="42" t="s">
        <v>65</v>
      </c>
      <c r="F363" s="43">
        <v>60</v>
      </c>
      <c r="G363" s="43">
        <v>2</v>
      </c>
      <c r="H363" s="43">
        <v>6</v>
      </c>
      <c r="I363" s="43">
        <v>6</v>
      </c>
      <c r="J363" s="43">
        <v>86</v>
      </c>
      <c r="K363" s="44" t="s">
        <v>81</v>
      </c>
      <c r="L363" s="43">
        <v>9.2799999999999994</v>
      </c>
    </row>
    <row r="364" spans="1:12" ht="15" x14ac:dyDescent="0.25">
      <c r="A364" s="23"/>
      <c r="B364" s="15"/>
      <c r="C364" s="11"/>
      <c r="D364" s="7" t="s">
        <v>24</v>
      </c>
      <c r="E364" s="42" t="s">
        <v>44</v>
      </c>
      <c r="F364" s="43">
        <v>100</v>
      </c>
      <c r="G364" s="43">
        <v>1</v>
      </c>
      <c r="H364" s="43">
        <v>2</v>
      </c>
      <c r="I364" s="43">
        <v>7</v>
      </c>
      <c r="J364" s="43">
        <v>45</v>
      </c>
      <c r="K364" s="54" t="s">
        <v>45</v>
      </c>
      <c r="L364" s="43">
        <v>13.48</v>
      </c>
    </row>
    <row r="365" spans="1:12" ht="15" x14ac:dyDescent="0.25">
      <c r="A365" s="24"/>
      <c r="B365" s="17"/>
      <c r="C365" s="8"/>
      <c r="D365" s="18" t="s">
        <v>33</v>
      </c>
      <c r="E365" s="9"/>
      <c r="F365" s="19">
        <f>SUM(F358:F364)</f>
        <v>655</v>
      </c>
      <c r="G365" s="19">
        <f>SUM(G358:G364)</f>
        <v>29</v>
      </c>
      <c r="H365" s="19">
        <f>SUM(H358:H364)</f>
        <v>35</v>
      </c>
      <c r="I365" s="19">
        <f>SUM(I358:I364)</f>
        <v>76</v>
      </c>
      <c r="J365" s="19">
        <f>SUM(J358:J364)</f>
        <v>731</v>
      </c>
      <c r="K365" s="25"/>
      <c r="L365" s="19">
        <f>SUM(L358:L364)</f>
        <v>97.15</v>
      </c>
    </row>
    <row r="366" spans="1:12" ht="15" x14ac:dyDescent="0.25">
      <c r="A366" s="26">
        <v>3</v>
      </c>
      <c r="B366" s="13">
        <f>B358</f>
        <v>5</v>
      </c>
      <c r="C366" s="10" t="s">
        <v>25</v>
      </c>
      <c r="D366" s="7" t="s">
        <v>26</v>
      </c>
      <c r="E366" s="42"/>
      <c r="F366" s="43"/>
      <c r="G366" s="43"/>
      <c r="H366" s="43"/>
      <c r="I366" s="43"/>
      <c r="J366" s="43"/>
      <c r="K366" s="44"/>
      <c r="L366" s="43"/>
    </row>
    <row r="367" spans="1:12" ht="15" x14ac:dyDescent="0.25">
      <c r="A367" s="23"/>
      <c r="B367" s="15"/>
      <c r="C367" s="11"/>
      <c r="D367" s="7" t="s">
        <v>27</v>
      </c>
      <c r="E367" s="42"/>
      <c r="F367" s="43"/>
      <c r="G367" s="43"/>
      <c r="H367" s="43"/>
      <c r="I367" s="43"/>
      <c r="J367" s="43"/>
      <c r="K367" s="44"/>
      <c r="L367" s="43"/>
    </row>
    <row r="368" spans="1:12" ht="15" x14ac:dyDescent="0.25">
      <c r="A368" s="23"/>
      <c r="B368" s="15"/>
      <c r="C368" s="11"/>
      <c r="D368" s="7" t="s">
        <v>28</v>
      </c>
      <c r="E368" s="42"/>
      <c r="F368" s="43"/>
      <c r="G368" s="43"/>
      <c r="H368" s="43"/>
      <c r="I368" s="43"/>
      <c r="J368" s="43"/>
      <c r="K368" s="44"/>
      <c r="L368" s="43"/>
    </row>
    <row r="369" spans="1:12" ht="15" x14ac:dyDescent="0.25">
      <c r="A369" s="23"/>
      <c r="B369" s="15"/>
      <c r="C369" s="11"/>
      <c r="D369" s="7" t="s">
        <v>29</v>
      </c>
      <c r="E369" s="42"/>
      <c r="F369" s="43"/>
      <c r="G369" s="43"/>
      <c r="H369" s="43"/>
      <c r="I369" s="43"/>
      <c r="J369" s="43"/>
      <c r="K369" s="44"/>
      <c r="L369" s="43"/>
    </row>
    <row r="370" spans="1:12" ht="15" x14ac:dyDescent="0.25">
      <c r="A370" s="23"/>
      <c r="B370" s="15"/>
      <c r="C370" s="11"/>
      <c r="D370" s="7" t="s">
        <v>30</v>
      </c>
      <c r="E370" s="42"/>
      <c r="F370" s="43"/>
      <c r="G370" s="43"/>
      <c r="H370" s="43"/>
      <c r="I370" s="43"/>
      <c r="J370" s="43"/>
      <c r="K370" s="44"/>
      <c r="L370" s="43"/>
    </row>
    <row r="371" spans="1:12" ht="15" x14ac:dyDescent="0.25">
      <c r="A371" s="23"/>
      <c r="B371" s="15"/>
      <c r="C371" s="11"/>
      <c r="D371" s="7" t="s">
        <v>31</v>
      </c>
      <c r="E371" s="42"/>
      <c r="F371" s="43"/>
      <c r="G371" s="43"/>
      <c r="H371" s="43"/>
      <c r="I371" s="43"/>
      <c r="J371" s="43"/>
      <c r="K371" s="44"/>
      <c r="L371" s="43"/>
    </row>
    <row r="372" spans="1:12" ht="15" x14ac:dyDescent="0.25">
      <c r="A372" s="23"/>
      <c r="B372" s="15"/>
      <c r="C372" s="11"/>
      <c r="D372" s="7" t="s">
        <v>32</v>
      </c>
      <c r="E372" s="42"/>
      <c r="F372" s="43"/>
      <c r="G372" s="43"/>
      <c r="H372" s="43"/>
      <c r="I372" s="43"/>
      <c r="J372" s="43"/>
      <c r="K372" s="44"/>
      <c r="L372" s="43"/>
    </row>
    <row r="373" spans="1:12" ht="15" x14ac:dyDescent="0.25">
      <c r="A373" s="23"/>
      <c r="B373" s="15"/>
      <c r="C373" s="11"/>
      <c r="D373" s="6"/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23"/>
      <c r="B374" s="15"/>
      <c r="C374" s="11"/>
      <c r="D374" s="6"/>
      <c r="E374" s="42"/>
      <c r="F374" s="43"/>
      <c r="G374" s="43"/>
      <c r="H374" s="43"/>
      <c r="I374" s="43"/>
      <c r="J374" s="43"/>
      <c r="K374" s="44"/>
      <c r="L374" s="43"/>
    </row>
    <row r="375" spans="1:12" ht="15" x14ac:dyDescent="0.25">
      <c r="A375" s="24"/>
      <c r="B375" s="17"/>
      <c r="C375" s="8"/>
      <c r="D375" s="18" t="s">
        <v>33</v>
      </c>
      <c r="E375" s="9"/>
      <c r="F375" s="19">
        <f>SUM(F366:F374)</f>
        <v>0</v>
      </c>
      <c r="G375" s="19">
        <f t="shared" ref="G375:J375" si="132">SUM(G366:G374)</f>
        <v>0</v>
      </c>
      <c r="H375" s="19">
        <f t="shared" si="132"/>
        <v>0</v>
      </c>
      <c r="I375" s="19">
        <f t="shared" si="132"/>
        <v>0</v>
      </c>
      <c r="J375" s="19">
        <f t="shared" si="132"/>
        <v>0</v>
      </c>
      <c r="K375" s="25"/>
      <c r="L375" s="19">
        <f t="shared" ref="L375" si="133">SUM(L366:L374)</f>
        <v>0</v>
      </c>
    </row>
    <row r="376" spans="1:12" ht="15" x14ac:dyDescent="0.2">
      <c r="A376" s="75">
        <f>A358</f>
        <v>4</v>
      </c>
      <c r="B376" s="76">
        <f>B358</f>
        <v>5</v>
      </c>
      <c r="C376" s="89" t="s">
        <v>4</v>
      </c>
      <c r="D376" s="90"/>
      <c r="E376" s="77"/>
      <c r="F376" s="78">
        <f>F365+F375</f>
        <v>655</v>
      </c>
      <c r="G376" s="78">
        <f t="shared" ref="G376:J376" si="134">G365+G375</f>
        <v>29</v>
      </c>
      <c r="H376" s="78">
        <f t="shared" si="134"/>
        <v>35</v>
      </c>
      <c r="I376" s="78">
        <f t="shared" si="134"/>
        <v>76</v>
      </c>
      <c r="J376" s="78">
        <f t="shared" si="134"/>
        <v>731</v>
      </c>
      <c r="K376" s="78"/>
      <c r="L376" s="78">
        <f t="shared" ref="L376" si="135">L365+L375</f>
        <v>97.15</v>
      </c>
    </row>
    <row r="377" spans="1:12" x14ac:dyDescent="0.2">
      <c r="A377" s="79"/>
      <c r="B377" s="79"/>
      <c r="C377" s="86" t="s">
        <v>5</v>
      </c>
      <c r="D377" s="86"/>
      <c r="E377" s="86"/>
      <c r="F377" s="81">
        <f>(F302+F322+F338+F357+F376)/5</f>
        <v>547</v>
      </c>
      <c r="G377" s="81">
        <f>(G209+G228+G246+G263+G281+G300+G320+G337+G356+G376)/(IF(G209=0,0,1)+IF(G228=0,0,1)+IF(G246=0,0,1)+IF(G263=0,0,1)+IF(G281=0,0,1)+IF(G300=0,0,1)+IF(G320=0,0,1)+IF(G337=0,0,1)+IF(G356=0,0,1)+IF(G376=0,0,1))</f>
        <v>29</v>
      </c>
      <c r="H377" s="81">
        <f>(H209+H228+H246+H263+H281+H300+H320+H337+H356+H376)/(IF(H209=0,0,1)+IF(H228=0,0,1)+IF(H246=0,0,1)+IF(H263=0,0,1)+IF(H281=0,0,1)+IF(H300=0,0,1)+IF(H320=0,0,1)+IF(H337=0,0,1)+IF(H356=0,0,1)+IF(H376=0,0,1))</f>
        <v>35</v>
      </c>
      <c r="I377" s="81">
        <f>(I209+I228+I246+I263+I281+I300+I320+I337+I356+I376)/(IF(I209=0,0,1)+IF(I228=0,0,1)+IF(I246=0,0,1)+IF(I263=0,0,1)+IF(I281=0,0,1)+IF(I300=0,0,1)+IF(I320=0,0,1)+IF(I337=0,0,1)+IF(I356=0,0,1)+IF(I376=0,0,1))</f>
        <v>76</v>
      </c>
      <c r="J377" s="81">
        <f>(J209+J228+J246+J263+J281+J300+J320+J337+J356+J376)/(IF(J209=0,0,1)+IF(J228=0,0,1)+IF(J246=0,0,1)+IF(J263=0,0,1)+IF(J281=0,0,1)+IF(J300=0,0,1)+IF(J320=0,0,1)+IF(J337=0,0,1)+IF(J356=0,0,1)+IF(J376=0,0,1))</f>
        <v>731</v>
      </c>
      <c r="K377" s="80"/>
      <c r="L377" s="80">
        <f>(L302+L322+L338+L357+L376)/5</f>
        <v>87.38</v>
      </c>
    </row>
  </sheetData>
  <mergeCells count="26">
    <mergeCell ref="C82:D82"/>
    <mergeCell ref="C101:D101"/>
    <mergeCell ref="C24:D24"/>
    <mergeCell ref="C194:E194"/>
    <mergeCell ref="C193:D193"/>
    <mergeCell ref="C120:D120"/>
    <mergeCell ref="C137:D137"/>
    <mergeCell ref="C155:D155"/>
    <mergeCell ref="C174:D174"/>
    <mergeCell ref="C1:E1"/>
    <mergeCell ref="H1:K1"/>
    <mergeCell ref="H2:K2"/>
    <mergeCell ref="C43:D43"/>
    <mergeCell ref="C63:D63"/>
    <mergeCell ref="C283:E283"/>
    <mergeCell ref="C211:D211"/>
    <mergeCell ref="C230:D230"/>
    <mergeCell ref="C247:D247"/>
    <mergeCell ref="C264:D264"/>
    <mergeCell ref="C282:D282"/>
    <mergeCell ref="C377:E377"/>
    <mergeCell ref="C302:D302"/>
    <mergeCell ref="C322:D322"/>
    <mergeCell ref="C338:D338"/>
    <mergeCell ref="C357:D357"/>
    <mergeCell ref="C376:D3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buh1</cp:lastModifiedBy>
  <dcterms:created xsi:type="dcterms:W3CDTF">2022-05-16T14:23:56Z</dcterms:created>
  <dcterms:modified xsi:type="dcterms:W3CDTF">2026-02-12T08:36:24Z</dcterms:modified>
</cp:coreProperties>
</file>